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cais.sharepoint.com/sites/cpaefga/Documentos Partilhados/00 - CP ANO LETIVO 2025-26/Reunião 414 - 29.10.2025/Avaliação Docente 2025 2026/"/>
    </mc:Choice>
  </mc:AlternateContent>
  <xr:revisionPtr revIDLastSave="4" documentId="13_ncr:1_{0577ADC2-70F3-B545-87AC-4990BF88CE20}" xr6:coauthVersionLast="47" xr6:coauthVersionMax="47" xr10:uidLastSave="{AE5A1BCA-A5BA-463D-A2D2-160514A69549}"/>
  <bookViews>
    <workbookView xWindow="-120" yWindow="-120" windowWidth="24240" windowHeight="13140" activeTab="3" xr2:uid="{00000000-000D-0000-FFFF-FFFF00000000}"/>
  </bookViews>
  <sheets>
    <sheet name="Folha rosto" sheetId="7" r:id="rId1"/>
    <sheet name="Dimensão 1" sheetId="1" r:id="rId2"/>
    <sheet name="Dimensão 2" sheetId="3" r:id="rId3"/>
    <sheet name="Dimensão 3" sheetId="4" r:id="rId4"/>
    <sheet name="Ficha Av Int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14" i="5" s="1"/>
  <c r="D71" i="1" l="1"/>
  <c r="D24" i="3"/>
  <c r="C19" i="4"/>
  <c r="D25" i="4"/>
  <c r="C24" i="4"/>
  <c r="C23" i="4"/>
  <c r="C20" i="4"/>
  <c r="C16" i="4"/>
  <c r="C43" i="3"/>
  <c r="C42" i="3"/>
  <c r="C38" i="3"/>
  <c r="C39" i="3"/>
  <c r="C35" i="3"/>
  <c r="C34" i="3"/>
  <c r="D44" i="3"/>
  <c r="C23" i="3"/>
  <c r="C22" i="3"/>
  <c r="C19" i="3"/>
  <c r="C18" i="3"/>
  <c r="C15" i="3"/>
  <c r="C14" i="3"/>
  <c r="D6" i="5" l="1"/>
  <c r="C11" i="5"/>
  <c r="C9" i="5"/>
  <c r="C8" i="5"/>
  <c r="C60" i="1"/>
  <c r="C27" i="1" l="1"/>
  <c r="C26" i="1"/>
  <c r="C33" i="1"/>
  <c r="C14" i="1"/>
  <c r="E18" i="5"/>
  <c r="C68" i="1"/>
  <c r="C69" i="1"/>
  <c r="C70" i="1"/>
  <c r="C67" i="1"/>
  <c r="C61" i="1"/>
  <c r="C62" i="1"/>
  <c r="C63" i="1"/>
  <c r="C55" i="1"/>
  <c r="C56" i="1"/>
  <c r="C57" i="1"/>
  <c r="C54" i="1"/>
  <c r="C49" i="1"/>
  <c r="C50" i="1"/>
  <c r="C51" i="1"/>
  <c r="C48" i="1"/>
  <c r="C34" i="1"/>
  <c r="C35" i="1"/>
  <c r="C36" i="1"/>
  <c r="C28" i="1"/>
  <c r="C29" i="1"/>
  <c r="C21" i="1"/>
  <c r="C22" i="1"/>
  <c r="C23" i="1"/>
  <c r="C20" i="1"/>
  <c r="C15" i="1"/>
  <c r="C16" i="1"/>
  <c r="C17" i="1"/>
  <c r="E17" i="5" l="1"/>
  <c r="F17" i="5" s="1"/>
  <c r="E16" i="5"/>
  <c r="F16" i="5" s="1"/>
  <c r="E15" i="5"/>
  <c r="F15" i="5" s="1"/>
  <c r="F14" i="5"/>
  <c r="F18" i="5"/>
  <c r="F2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Orlando Dionisio</author>
  </authors>
  <commentList>
    <comment ref="K25" authorId="0" shapeId="0" xr:uid="{DF8E1336-B0B7-FB49-B261-8ED99DFB5F72}">
      <text>
        <r>
          <rPr>
            <b/>
            <sz val="10"/>
            <color rgb="FF000000"/>
            <rFont val="Tahoma"/>
            <family val="2"/>
          </rPr>
          <t>Orlando Dionisio: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<sst xmlns="http://schemas.openxmlformats.org/spreadsheetml/2006/main" count="225" uniqueCount="143">
  <si>
    <t>Agrupamento de Escolas Frei Gonçalo de Azevedo</t>
  </si>
  <si>
    <t>AVALIAÇÃO DE DESEMPENHO DO PESSOAL DOCENTE</t>
  </si>
  <si>
    <t xml:space="preserve">INSTRUMENTO DE REGISTO </t>
  </si>
  <si>
    <t>A PREENCHER PELO AVALIADO / AVALIADOR INTERNO</t>
  </si>
  <si>
    <t>Ano letivo:</t>
  </si>
  <si>
    <t>Grupo:</t>
  </si>
  <si>
    <t>Nome do avaliado:</t>
  </si>
  <si>
    <t>Vínculo:</t>
  </si>
  <si>
    <t>Avaliador:</t>
  </si>
  <si>
    <t>Observação de aulas:</t>
  </si>
  <si>
    <t>SIM</t>
  </si>
  <si>
    <t>NÃO</t>
  </si>
  <si>
    <t>QA</t>
  </si>
  <si>
    <t>QZP</t>
  </si>
  <si>
    <t>CONT</t>
  </si>
  <si>
    <t>Dimensão</t>
  </si>
  <si>
    <t>Científica e pedagógica</t>
  </si>
  <si>
    <t>Documentos de referência: PCA, planificações (anual, semanário), portefólio(s)</t>
  </si>
  <si>
    <t>Domínio 1</t>
  </si>
  <si>
    <t>Gestão curricular e estratégias pedagógico-didáticas</t>
  </si>
  <si>
    <t>Indicadores</t>
  </si>
  <si>
    <t>Planeamento e articulação curricular (interdisciplinaridade)</t>
  </si>
  <si>
    <t>Envolvimento dos alunos na sua aprendizagem  (IBL - co-construção de objetivos e critérios de aprendizagem)</t>
  </si>
  <si>
    <t xml:space="preserve">Diversificação de estratégias de aprendizagem (aprendizagem significativa) </t>
  </si>
  <si>
    <t>Diferenciação pedagógica (apoio aos alunos)</t>
  </si>
  <si>
    <t>Evidências possíveis</t>
  </si>
  <si>
    <t>Planificações; Semanário; PCT's; Sumários; Registo imagens; …</t>
  </si>
  <si>
    <t>Descritores</t>
  </si>
  <si>
    <t>Pontuação descritor</t>
  </si>
  <si>
    <t>Classificação</t>
  </si>
  <si>
    <t>EVIDÊNCIAS 
(a preencher pelo docente avaliado)</t>
  </si>
  <si>
    <t>Ind 1</t>
  </si>
  <si>
    <t>Planifica com rigor os saberes oriundos da(s) disciplina(s) área(s) disciplinar(res), articulando-os horizontal e verticalmente com as outras componentes do currículo, integrando de forma coerente e inovadora propostas de atividades, meios, recursos e tipos de avaliação das aprendizagens.</t>
  </si>
  <si>
    <t>Ind 2</t>
  </si>
  <si>
    <t>Partilha sistematicamente (no início de cada unidade/módulo/tema)   com os alunos objetivos e critérios de aprendizagem</t>
  </si>
  <si>
    <t>Ind 3</t>
  </si>
  <si>
    <t>Recorre de modo consistente a estratégias diversificadas, privilegiando situações de aprendizagem significativa</t>
  </si>
  <si>
    <t>Ind 4</t>
  </si>
  <si>
    <t>Diferencia estratégias e atividades de aprendizagem em consonância com as características dos alunos</t>
  </si>
  <si>
    <t>Planifica  os saberes oriundos da(s) disciplina(s) área(s) disciplinar(res), articulando-os horizontal e verticalmente com as outras componentes do currículo, integrando de forma coerente  propostas de atividades, meios, recursos e tipos de avaliação das aprendizagens.</t>
  </si>
  <si>
    <t>Partilha periodicamentre   com os alunos objetivos e critérios de aprendizagem (em três ou mais momentos durante o ano).</t>
  </si>
  <si>
    <t>Recorre habitualmente a três ou quatro estratégias, que configuram situações de aprendizagem significativa</t>
  </si>
  <si>
    <t>Diferencia estratégias e atividades de aprendizagem ainda que não explicite claramente a consonância com as características dos alunos</t>
  </si>
  <si>
    <t>Planifica os saberes oriundos da(s) disciplina(s) área(s) disciplinar(res), integrando, nem sempre de forma coerente, propostas de atividades, meios, recursos e tipos de avaliação das aprendizagens.</t>
  </si>
  <si>
    <t xml:space="preserve">Partilha muito esporadicamente  com os alunos objetivos e critérios de aprendizagem (menos de três momentos durante o ano) </t>
  </si>
  <si>
    <t>Recorre habitualmente a duas estratégias principais, que configuram situações de aprendizagem significativa.</t>
  </si>
  <si>
    <t>Pouca diferenciação de estratégias e atividades de aprendizagem e falta de consonância com as características dos alunos na planificação.</t>
  </si>
  <si>
    <t>Planifica de forma avulsa e pouco coerente (apresenta planificações sem alinhamento com os documentos de referência - PASEO/AE/PE/PCA, ...)</t>
  </si>
  <si>
    <t>Não envolve os alunos na construção de objetivos e critérios de aprendizagem</t>
  </si>
  <si>
    <t>Não recorre a estratégias diversificadas  (recorre sempre a uma única estratégia)</t>
  </si>
  <si>
    <t>Não diferencia estratégias e atividades de aprendizagem.</t>
  </si>
  <si>
    <t>Domínio 2</t>
  </si>
  <si>
    <t>Avaliação das aprendizagens</t>
  </si>
  <si>
    <t>Diversidade das tarefas de avaliação formativa e sumativa, recolha diferentes tipos de informação e complementaridade entre a avaliação formativa e sumativa</t>
  </si>
  <si>
    <t>Construção de rubricas de avaliação com os alunos com vista à produção de feedback substantivo e de qualidade (feed-up; feedback; feed-forward)</t>
  </si>
  <si>
    <t>Estratégias de autorregulação nos alunos, instrumentos produzidos para o efeito</t>
  </si>
  <si>
    <t>Monitorizar e reorientação de estratégias e atividades de aprendizagem e avaliação</t>
  </si>
  <si>
    <t>Atividades/instrumentos de avaliação formativa e sumativa; Rúbricas de avaliação; Sumários; Registo de atividades promotoras da AA</t>
  </si>
  <si>
    <t>EVIDÊNCIAS</t>
  </si>
  <si>
    <t>Diversifica tarefas de avaliação (formativa e sumativa) que permitem recolher diferentes tipos de informação e assegurar a complementaridade entre a avaliação formativa e sumativa</t>
  </si>
  <si>
    <r>
      <t xml:space="preserve">Constrói / partilha mais de quatro rubricas de avaliação com os alunos com vista à produção de </t>
    </r>
    <r>
      <rPr>
        <i/>
        <sz val="9"/>
        <rFont val="Calibri"/>
        <family val="2"/>
      </rPr>
      <t>feedback</t>
    </r>
    <r>
      <rPr>
        <sz val="9"/>
        <rFont val="Calibri"/>
        <family val="2"/>
      </rPr>
      <t xml:space="preserve"> substantivo e de qualidade </t>
    </r>
    <r>
      <rPr>
        <i/>
        <sz val="9"/>
        <rFont val="Calibri"/>
        <family val="2"/>
      </rPr>
      <t>(feed-up; feedback; feed-forward</t>
    </r>
    <r>
      <rPr>
        <sz val="9"/>
        <rFont val="Calibri"/>
        <family val="2"/>
      </rPr>
      <t>)</t>
    </r>
  </si>
  <si>
    <t>Promove estratégias de autorregulação nos alunos, utilizando mais de quatro instrumentos produzidos para o efeito</t>
  </si>
  <si>
    <t>Utiliza instrumentos de recolha de informação que usa para monitorizar e reorientar estratégias e atividades de aprendizagem e avaliação</t>
  </si>
  <si>
    <t>Utiliza tarefas de avaliação formativa e sumativa, até duas de cada, que permitem recolher diferentes tipos de informação  assegurar a complementaridade entre a avaliação formativa e sumativa</t>
  </si>
  <si>
    <r>
      <t xml:space="preserve">Constrói/partilha até quatro rubricas de avaliação com os alunos com vista à produção de </t>
    </r>
    <r>
      <rPr>
        <i/>
        <sz val="9"/>
        <color theme="1"/>
        <rFont val="Calibri"/>
        <family val="2"/>
        <scheme val="minor"/>
      </rPr>
      <t>feedback</t>
    </r>
    <r>
      <rPr>
        <sz val="9"/>
        <color theme="1"/>
        <rFont val="Calibri"/>
        <family val="2"/>
        <scheme val="minor"/>
      </rPr>
      <t xml:space="preserve"> substantivo e de qualidade </t>
    </r>
    <r>
      <rPr>
        <i/>
        <sz val="9"/>
        <color theme="1"/>
        <rFont val="Calibri"/>
        <family val="2"/>
        <scheme val="minor"/>
      </rPr>
      <t>(feed-up; feedback; feed-forward</t>
    </r>
    <r>
      <rPr>
        <sz val="9"/>
        <color theme="1"/>
        <rFont val="Calibri"/>
        <family val="2"/>
        <scheme val="minor"/>
      </rPr>
      <t>)</t>
    </r>
  </si>
  <si>
    <t>Promove estratégias de autorregulação nos alunos, utilizando até quatro instrumentos produzidos para o efeito</t>
  </si>
  <si>
    <t>Utiliza instrumentos de recolha de informação que usa regularmente (até três vezes por semestre) para monitorizar e reorientar estratégias e atividades de aprendizagem e avaliação</t>
  </si>
  <si>
    <t xml:space="preserve">Utiliza apenas avaliação sumativa, até três tipos de tarefas (insrumentos). </t>
  </si>
  <si>
    <r>
      <t xml:space="preserve">Utiliza rubricas de avaliação com os alunos com vista à produção de </t>
    </r>
    <r>
      <rPr>
        <i/>
        <sz val="9"/>
        <color theme="1"/>
        <rFont val="Calibri"/>
        <family val="2"/>
        <scheme val="minor"/>
      </rPr>
      <t>feedback</t>
    </r>
    <r>
      <rPr>
        <sz val="9"/>
        <color theme="1"/>
        <rFont val="Calibri"/>
        <family val="2"/>
        <scheme val="minor"/>
      </rPr>
      <t xml:space="preserve"> substantivo e de qualidade </t>
    </r>
    <r>
      <rPr>
        <i/>
        <sz val="9"/>
        <color theme="1"/>
        <rFont val="Calibri"/>
        <family val="2"/>
        <scheme val="minor"/>
      </rPr>
      <t>(feed-up; feedback; feed-forward</t>
    </r>
    <r>
      <rPr>
        <sz val="9"/>
        <color theme="1"/>
        <rFont val="Calibri"/>
        <family val="2"/>
        <scheme val="minor"/>
      </rPr>
      <t>)</t>
    </r>
  </si>
  <si>
    <t>Promove estratégias de autorregulação nos alunos, utilizando até dois instrumentos produzidos para o efeito</t>
  </si>
  <si>
    <t>Utiliza instrumentos de recolha de informação que usa pontualmente (até uma vez por semestre) para monitorizar e reorientar estratégias e atividades de aprendizagem e avaliação</t>
  </si>
  <si>
    <t>Não diversifica tarefas de avaliação sumativa.</t>
  </si>
  <si>
    <r>
      <t xml:space="preserve">Não constrói nem utiliza rubricas de avaliação com os alunos com vista à produção de </t>
    </r>
    <r>
      <rPr>
        <i/>
        <sz val="9"/>
        <color theme="1"/>
        <rFont val="Calibri"/>
        <family val="2"/>
        <scheme val="minor"/>
      </rPr>
      <t>feedback</t>
    </r>
    <r>
      <rPr>
        <sz val="9"/>
        <color theme="1"/>
        <rFont val="Calibri"/>
        <family val="2"/>
        <scheme val="minor"/>
      </rPr>
      <t xml:space="preserve"> substantivo e de qualidade </t>
    </r>
    <r>
      <rPr>
        <i/>
        <sz val="9"/>
        <color theme="1"/>
        <rFont val="Calibri"/>
        <family val="2"/>
        <scheme val="minor"/>
      </rPr>
      <t>(feed-up; feedback; feed-forward</t>
    </r>
    <r>
      <rPr>
        <sz val="9"/>
        <color theme="1"/>
        <rFont val="Calibri"/>
        <family val="2"/>
        <scheme val="minor"/>
      </rPr>
      <t>)</t>
    </r>
  </si>
  <si>
    <t>Não promove estratégias de autorregulação nos alunos.</t>
  </si>
  <si>
    <t>Não utiliza instrumentos de recolha de informação para monitorizar e reorientar estratégias e atividades de aprendizagem e avaliação</t>
  </si>
  <si>
    <t>Participação na Escola e na relação com a comunidade educativa</t>
  </si>
  <si>
    <t>Documentos de referência: PE, PAA, PCT</t>
  </si>
  <si>
    <t xml:space="preserve">Contributo para a realização dos objetivos e metas do PE e melhoria do agrupamento </t>
  </si>
  <si>
    <t>Melhoria da qualidade da escola e inovação</t>
  </si>
  <si>
    <t>Desenvolvimento dos objetivos institucionais da escola e envolvimento de entidades da comunidade</t>
  </si>
  <si>
    <t>Projetos ou atividades de âmbito nacional ou internacional relevantes para a escola e/ou comunidade.</t>
  </si>
  <si>
    <t>Promoção e divulgação do Agrupamento.</t>
  </si>
  <si>
    <t>PAMs; Relatórios de atividades; Registos (escritos, imagens, outros) de produtos resultantes de projetos desenvolvidos; …</t>
  </si>
  <si>
    <t>IND.</t>
  </si>
  <si>
    <t>Evidencia preocupação com a melhoria da qualidade da escola e com a inovação, contribuindo objetivamente  para a criação de projetos de intervenção e/ou formação e/ou investigação, orientados para a melhoria da qualidade do serviço educativo.</t>
  </si>
  <si>
    <t>Relatórios</t>
  </si>
  <si>
    <t>O docente promove e envolve-se ativamente em projetos ou atividades de âmbito nacional ou internacional relevantes para a escola e/ou comunidade.</t>
  </si>
  <si>
    <t xml:space="preserve">O docente apresenta, se lhe for solicitado,  sugestões que contribuem para a melhoria da qualidade da escola, colaborando com os diferentes órgãos e estruturas educativas. </t>
  </si>
  <si>
    <t>O docente colabora, quando solicitado, em projetos ou atividades de âmbito nacional ou internacional relevantes para a escola e/ou comunidade.</t>
  </si>
  <si>
    <t xml:space="preserve">O docente não apresenta sugestões que contribuem para a melhoria da qualidade da escola nem colabora com os diferentes órgãos e estruturas educativas. </t>
  </si>
  <si>
    <t>O docente não colabora em projetos ou atividades de âmbito nacional ou internacional relevantes para a escola e/ou comunidade.</t>
  </si>
  <si>
    <t>Participação nas estruturas de coordenação educativa e supervisão pedagógica e nos órgãos de administração e gestão</t>
  </si>
  <si>
    <t>Funcionamento das estruturas de coordenação educativa, trabalho nos órgãos e estruturas educativas,  documentos estratégicos no âmbito pedagógico-didático.</t>
  </si>
  <si>
    <t>Autoavaliação e melhoria da escola.</t>
  </si>
  <si>
    <t>Trabalho colaborativo</t>
  </si>
  <si>
    <t>PAMs; Relatórios /Atas das reuniões das  EOE</t>
  </si>
  <si>
    <t>IND</t>
  </si>
  <si>
    <t>Evidências</t>
  </si>
  <si>
    <t>O docente apresentou, no mínimo, duas propostas que contribuem para a melhoria do funcionamento das estruturas de coordenação educativa que integra, trabalhou de forma continuada com os diferentes órgãos e estruturas educativas, propondo inicativas estratégicas no âmbito pedagógico-didático.</t>
  </si>
  <si>
    <t>O docente participa ativamente no trabalho colaborativo, apresentando e dinamizando propostas de melhoria inovadoras.</t>
  </si>
  <si>
    <t>O docente apresentou pelo menos uma  proposta que contribui para a melhoria do funcionamento das estruturas de coordenação educativa que integra e trabalhanou de forma continuada com os diferentes órgãos e estruturas educativas</t>
  </si>
  <si>
    <t>O docente participa no trabalho colaborativo discutindo propostas de melhoria apresentadas por outros.</t>
  </si>
  <si>
    <t>O docente não apresentou qualquer proposta que contribuisse para a melhoria do funcionamento das estruturas de coordenação educativa que integra.</t>
  </si>
  <si>
    <t>O docente não participa ativamene em trabalho colaborativo na escola.</t>
  </si>
  <si>
    <t>Formação contínua e desenvolvimento profissional</t>
  </si>
  <si>
    <t>Documentos de referência:</t>
  </si>
  <si>
    <t>Relatórios de actividades, actas, certificados de formação</t>
  </si>
  <si>
    <t>Aquisição e atualização do conhecimento profissional.</t>
  </si>
  <si>
    <t>Reflexão sobre as práticas e mobilização do conhecimento adquirido na melhoria do desempenho.</t>
  </si>
  <si>
    <t>Trabalho colaborativo e partilha de conhecimento, desenvolvimento profissional e desenvolvimento organizacional da escola.</t>
  </si>
  <si>
    <t>Registos de participação em ações de formação profissional (cetificadas ou não certificadas)</t>
  </si>
  <si>
    <t>Relatório de auto avaliação; Atas de reunião de DC/AD</t>
  </si>
  <si>
    <t xml:space="preserve">         </t>
  </si>
  <si>
    <t>Ficha de avaliação interna do desempenho docente</t>
  </si>
  <si>
    <t>Docente:</t>
  </si>
  <si>
    <t>Grupo de recrutamento:</t>
  </si>
  <si>
    <t xml:space="preserve">Observação de aulas: </t>
  </si>
  <si>
    <t>Dimensões</t>
  </si>
  <si>
    <t>Especificação e ponderação</t>
  </si>
  <si>
    <t>Classificação atribuída</t>
  </si>
  <si>
    <t>Classificação ponderada</t>
  </si>
  <si>
    <t>preenchimento automático a partir das 3 dimensões, não registar ou apagar no amarelo</t>
  </si>
  <si>
    <t>Científica e pedagógica (60%)</t>
  </si>
  <si>
    <t>Preparação e organização das atividades letivas</t>
  </si>
  <si>
    <t>30% (9%)</t>
  </si>
  <si>
    <t>Processo de avaliação das aprendizagens dos alunos</t>
  </si>
  <si>
    <t>Participação na escola e relação com a comunidade educativa (20%)</t>
  </si>
  <si>
    <t>Realização de objetivos e metas do PE e PAA</t>
  </si>
  <si>
    <t>Participação nas EOE e OG</t>
  </si>
  <si>
    <t>Formação contínua e desenvolvimento profissional (20%)</t>
  </si>
  <si>
    <t>Recomendações:</t>
  </si>
  <si>
    <t>O avaliador:</t>
  </si>
  <si>
    <t>final</t>
  </si>
  <si>
    <t>-----------------------------------------------------------------------------------------------</t>
  </si>
  <si>
    <t>(Escala: 1 a 10)</t>
  </si>
  <si>
    <t>----------/------------/----------</t>
  </si>
  <si>
    <r>
      <t>*</t>
    </r>
    <r>
      <rPr>
        <sz val="8"/>
        <color theme="1"/>
        <rFont val="Calibri"/>
        <family val="2"/>
        <scheme val="minor"/>
      </rPr>
      <t xml:space="preserve"> Caso o docente tenha tido observação de aulas, a avaliação externa representa 70% da percentagem prevista para a dimensão científica e pedagógica</t>
    </r>
  </si>
  <si>
    <t>O docente desenvolve processos de aquisição e atualização do seu conhecimento profissional. Reflete e mobiliza o conhecimento adquirido na melhoria das suas práticas letivas.</t>
  </si>
  <si>
    <t>Colabora com os seus pares na melhoria das práticas letivas do seu agrupamento disciplinar.</t>
  </si>
  <si>
    <t>O docente desenvolve processos de aquisição e atualização do seu conhecimento profissional em áreas consideradas fundamentais. Reflete e mobiliza com inovação o conhecimento adquirido na melhoria das suas práticas letivas.</t>
  </si>
  <si>
    <t xml:space="preserve">Colabora, sistematicamente, com os seus pares, na melhoria das práticas letivas. Promove, formalmente, a disseminação da formação realizada na comunidade escolar e apresenta evidências formais disso. </t>
  </si>
  <si>
    <t>O docente não atualiza o seu conhecimento profissional.</t>
  </si>
  <si>
    <t>Colabora com os seus pares na melhoria das práticas letivas do seu agrupamento disciplinar apenas quando solicitado(a).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</si>
</sst>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Trebuchet MS"/>
      <family val="2"/>
    </font>
    <font>
      <b/>
      <sz val="9"/>
      <color theme="1"/>
      <name val="Arial"/>
      <family val="2"/>
    </font>
    <font>
      <sz val="9"/>
      <color theme="1"/>
      <name val="TrebuchetMS"/>
    </font>
    <font>
      <sz val="10"/>
      <color theme="1"/>
      <name val="TrebuchetMS"/>
    </font>
    <font>
      <sz val="10"/>
      <color theme="1"/>
      <name val="Trebuchet MS"/>
      <family val="2"/>
    </font>
    <font>
      <b/>
      <sz val="9"/>
      <color theme="1"/>
      <name val="TrebuchetMS,Bold"/>
    </font>
    <font>
      <sz val="11"/>
      <color rgb="FF000000"/>
      <name val="TrebuchetMS,Bold"/>
    </font>
    <font>
      <sz val="9"/>
      <color theme="1"/>
      <name val="TrebuchetMS,Bold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Trebuchet MS"/>
      <family val="2"/>
    </font>
    <font>
      <b/>
      <i/>
      <sz val="9"/>
      <color theme="1"/>
      <name val="Calibri"/>
      <family val="2"/>
      <scheme val="minor"/>
    </font>
    <font>
      <sz val="9"/>
      <name val="Calibri"/>
      <family val="2"/>
    </font>
    <font>
      <i/>
      <sz val="9"/>
      <name val="Calibri"/>
      <family val="2"/>
    </font>
    <font>
      <sz val="8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9A7200"/>
        <bgColor indexed="64"/>
      </patternFill>
    </fill>
    <fill>
      <patternFill patternType="solid">
        <fgColor rgb="FFFFD86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C5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49DA"/>
        <bgColor indexed="64"/>
      </patternFill>
    </fill>
    <fill>
      <patternFill patternType="solid">
        <fgColor rgb="FF0000D0"/>
        <bgColor indexed="64"/>
      </patternFill>
    </fill>
    <fill>
      <patternFill patternType="solid">
        <fgColor rgb="FFD0DCF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B37FF"/>
        <bgColor indexed="64"/>
      </patternFill>
    </fill>
    <fill>
      <patternFill patternType="solid">
        <fgColor rgb="FFE6CD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left" vertical="center" wrapText="1"/>
    </xf>
    <xf numFmtId="164" fontId="3" fillId="4" borderId="0" xfId="0" applyNumberFormat="1" applyFont="1" applyFill="1" applyAlignment="1">
      <alignment horizontal="center" wrapText="1"/>
    </xf>
    <xf numFmtId="0" fontId="0" fillId="4" borderId="0" xfId="0" applyFill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164" fontId="4" fillId="7" borderId="0" xfId="0" applyNumberFormat="1" applyFont="1" applyFill="1" applyAlignment="1">
      <alignment horizontal="center" vertical="center" wrapText="1"/>
    </xf>
    <xf numFmtId="164" fontId="4" fillId="8" borderId="0" xfId="0" applyNumberFormat="1" applyFont="1" applyFill="1" applyAlignment="1">
      <alignment horizontal="center" vertical="center" wrapText="1"/>
    </xf>
    <xf numFmtId="164" fontId="3" fillId="9" borderId="5" xfId="0" applyNumberFormat="1" applyFont="1" applyFill="1" applyBorder="1" applyAlignment="1">
      <alignment horizontal="center" vertical="center" wrapText="1"/>
    </xf>
    <xf numFmtId="164" fontId="4" fillId="11" borderId="0" xfId="0" applyNumberFormat="1" applyFont="1" applyFill="1" applyAlignment="1">
      <alignment horizontal="center" vertical="center" wrapText="1"/>
    </xf>
    <xf numFmtId="164" fontId="3" fillId="1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1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0" fillId="0" borderId="6" xfId="0" applyBorder="1"/>
    <xf numFmtId="0" fontId="10" fillId="0" borderId="0" xfId="0" applyFont="1" applyAlignment="1">
      <alignment horizontal="right"/>
    </xf>
    <xf numFmtId="0" fontId="0" fillId="0" borderId="7" xfId="0" applyBorder="1" applyAlignment="1">
      <alignment horizontal="left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9" fontId="9" fillId="0" borderId="9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9" fontId="14" fillId="0" borderId="9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4" borderId="0" xfId="0" applyFill="1" applyAlignment="1">
      <alignment vertical="center" wrapText="1"/>
    </xf>
    <xf numFmtId="164" fontId="3" fillId="4" borderId="0" xfId="0" applyNumberFormat="1" applyFont="1" applyFill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4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164" fontId="5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64" fontId="0" fillId="4" borderId="0" xfId="0" applyNumberForma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164" fontId="5" fillId="11" borderId="1" xfId="0" applyNumberFormat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0" fontId="17" fillId="4" borderId="0" xfId="0" applyFont="1" applyFill="1" applyAlignment="1">
      <alignment wrapText="1"/>
    </xf>
    <xf numFmtId="164" fontId="4" fillId="4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/>
    <xf numFmtId="0" fontId="25" fillId="4" borderId="0" xfId="0" applyFont="1" applyFill="1" applyAlignment="1">
      <alignment horizontal="left" vertical="center" wrapText="1"/>
    </xf>
    <xf numFmtId="0" fontId="26" fillId="0" borderId="0" xfId="0" applyFont="1"/>
    <xf numFmtId="0" fontId="26" fillId="4" borderId="0" xfId="0" applyFont="1" applyFill="1" applyAlignment="1">
      <alignment horizontal="right" wrapText="1"/>
    </xf>
    <xf numFmtId="0" fontId="25" fillId="4" borderId="6" xfId="0" applyFont="1" applyFill="1" applyBorder="1" applyAlignment="1">
      <alignment horizontal="left" vertical="center" wrapText="1"/>
    </xf>
    <xf numFmtId="0" fontId="25" fillId="0" borderId="6" xfId="0" applyFont="1" applyBorder="1" applyAlignment="1">
      <alignment horizontal="left"/>
    </xf>
    <xf numFmtId="0" fontId="25" fillId="0" borderId="7" xfId="0" applyFont="1" applyBorder="1"/>
    <xf numFmtId="0" fontId="26" fillId="4" borderId="0" xfId="0" applyFont="1" applyFill="1" applyAlignment="1">
      <alignment horizontal="right"/>
    </xf>
    <xf numFmtId="0" fontId="26" fillId="0" borderId="0" xfId="0" applyFont="1" applyAlignment="1">
      <alignment horizontal="right"/>
    </xf>
    <xf numFmtId="0" fontId="25" fillId="0" borderId="6" xfId="0" applyFont="1" applyBorder="1"/>
    <xf numFmtId="0" fontId="0" fillId="0" borderId="6" xfId="0" applyBorder="1" applyAlignment="1">
      <alignment horizontal="left"/>
    </xf>
    <xf numFmtId="0" fontId="11" fillId="0" borderId="0" xfId="0" applyFont="1" applyAlignment="1">
      <alignment horizontal="left"/>
    </xf>
    <xf numFmtId="0" fontId="0" fillId="0" borderId="6" xfId="0" applyBorder="1" applyAlignment="1">
      <alignment horizontal="center"/>
    </xf>
    <xf numFmtId="0" fontId="27" fillId="0" borderId="0" xfId="0" applyFont="1" applyAlignment="1">
      <alignment horizontal="center"/>
    </xf>
    <xf numFmtId="0" fontId="28" fillId="4" borderId="0" xfId="0" applyFont="1" applyFill="1" applyAlignment="1">
      <alignment horizontal="left" vertical="center"/>
    </xf>
    <xf numFmtId="0" fontId="28" fillId="4" borderId="0" xfId="0" applyFont="1" applyFill="1" applyAlignment="1">
      <alignment horizontal="left"/>
    </xf>
    <xf numFmtId="0" fontId="28" fillId="4" borderId="0" xfId="0" applyFont="1" applyFill="1"/>
    <xf numFmtId="0" fontId="28" fillId="0" borderId="0" xfId="0" applyFont="1" applyAlignment="1">
      <alignment vertical="center"/>
    </xf>
    <xf numFmtId="0" fontId="29" fillId="0" borderId="1" xfId="0" applyFont="1" applyBorder="1" applyAlignment="1">
      <alignment vertical="center" wrapText="1"/>
    </xf>
    <xf numFmtId="0" fontId="19" fillId="5" borderId="1" xfId="0" applyFont="1" applyFill="1" applyBorder="1" applyAlignment="1">
      <alignment horizontal="center" vertical="center" wrapText="1"/>
    </xf>
    <xf numFmtId="165" fontId="13" fillId="1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left" vertical="center" wrapText="1"/>
    </xf>
    <xf numFmtId="164" fontId="0" fillId="0" borderId="0" xfId="0" applyNumberFormat="1"/>
    <xf numFmtId="164" fontId="13" fillId="1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vertical="center" wrapText="1"/>
    </xf>
    <xf numFmtId="0" fontId="29" fillId="14" borderId="1" xfId="0" applyFont="1" applyFill="1" applyBorder="1" applyAlignment="1">
      <alignment vertical="center" wrapText="1"/>
    </xf>
    <xf numFmtId="0" fontId="29" fillId="14" borderId="1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164" fontId="23" fillId="3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/>
    </xf>
    <xf numFmtId="164" fontId="23" fillId="9" borderId="1" xfId="0" applyNumberFormat="1" applyFont="1" applyFill="1" applyBorder="1" applyAlignment="1">
      <alignment horizontal="center" vertical="center"/>
    </xf>
    <xf numFmtId="164" fontId="20" fillId="12" borderId="1" xfId="0" applyNumberFormat="1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left" vertical="center" wrapText="1"/>
    </xf>
    <xf numFmtId="0" fontId="0" fillId="13" borderId="0" xfId="0" applyFill="1" applyAlignment="1">
      <alignment horizontal="left"/>
    </xf>
    <xf numFmtId="0" fontId="12" fillId="0" borderId="1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0049DA"/>
      <color rgb="FFE6CDFF"/>
      <color rgb="FF9B37FF"/>
      <color rgb="FF8C19FF"/>
      <color rgb="FFD0DCF8"/>
      <color rgb="FF0000D0"/>
      <color rgb="FF6C5000"/>
      <color rgb="FFFFD8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3467099</xdr:colOff>
      <xdr:row>0</xdr:row>
      <xdr:rowOff>66676</xdr:rowOff>
    </xdr:from>
    <xdr:to>
      <xdr:col>2</xdr:col>
      <xdr:colOff>392881</xdr:colOff>
      <xdr:row>0</xdr:row>
      <xdr:rowOff>428626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A2FA290-087B-DE89-A77E-829D9181D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49" y="66676"/>
          <a:ext cx="973907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1485900</xdr:colOff>
      <xdr:row>0</xdr:row>
      <xdr:rowOff>104775</xdr:rowOff>
    </xdr:from>
    <xdr:to>
      <xdr:col>1</xdr:col>
      <xdr:colOff>2238374</xdr:colOff>
      <xdr:row>0</xdr:row>
      <xdr:rowOff>457200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ACC89F9-F4AE-2B33-AFF8-63DFB64C9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104775"/>
          <a:ext cx="752474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933451</xdr:colOff>
      <xdr:row>0</xdr:row>
      <xdr:rowOff>28575</xdr:rowOff>
    </xdr:from>
    <xdr:to>
      <xdr:col>3</xdr:col>
      <xdr:colOff>136209</xdr:colOff>
      <xdr:row>2</xdr:row>
      <xdr:rowOff>161924</xdr:rowOff>
    </xdr:to>
    <xdr:pic>
      <xdr:nvPicPr>
        <xdr:cNvPr id="2" name="Imagem 1" descr="LOGOTIPO_NOVO">
          <a:extLst>
            <a:ext uri="{FF2B5EF4-FFF2-40B4-BE49-F238E27FC236}">
              <a16:creationId xmlns:a16="http://schemas.microsoft.com/office/drawing/2014/main" id="{C6AFF2A5-F3C0-40A1-B54F-8D6C941A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1" y="28575"/>
          <a:ext cx="526733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714375</xdr:colOff>
      <xdr:row>0</xdr:row>
      <xdr:rowOff>0</xdr:rowOff>
    </xdr:from>
    <xdr:to>
      <xdr:col>5</xdr:col>
      <xdr:colOff>781050</xdr:colOff>
      <xdr:row>2</xdr:row>
      <xdr:rowOff>47625</xdr:rowOff>
    </xdr:to>
    <xdr:pic>
      <xdr:nvPicPr>
        <xdr:cNvPr id="3" name="Imagem 2" descr="LOGOTIPO ME -2016">
          <a:extLst>
            <a:ext uri="{FF2B5EF4-FFF2-40B4-BE49-F238E27FC236}">
              <a16:creationId xmlns:a16="http://schemas.microsoft.com/office/drawing/2014/main" id="{869EF2CC-28A4-4FAA-A920-3CEC07AA3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0"/>
          <a:ext cx="9715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7"/>
  <sheetViews>
    <sheetView workbookViewId="0">
      <selection activeCell="B13" sqref="B13"/>
    </sheetView>
  </sheetViews>
  <sheetFormatPr defaultColWidth="8.85546875" defaultRowHeight="15"/>
  <cols>
    <col min="1" max="1" width="23.140625" customWidth="1"/>
    <col min="2" max="2" width="60.5703125" customWidth="1"/>
  </cols>
  <sheetData>
    <row r="1" spans="1:9" ht="56.25" customHeight="1">
      <c r="B1" s="87" t="s">
        <v>0</v>
      </c>
    </row>
    <row r="2" spans="1:9" ht="43.5" customHeight="1">
      <c r="A2" s="101" t="s">
        <v>1</v>
      </c>
      <c r="B2" s="101"/>
      <c r="C2" s="101"/>
      <c r="D2" s="74"/>
      <c r="E2" s="74"/>
      <c r="F2" s="74"/>
      <c r="G2" s="74"/>
      <c r="H2" s="74"/>
      <c r="I2" s="74"/>
    </row>
    <row r="3" spans="1:9" ht="15.75">
      <c r="A3" s="73"/>
      <c r="B3" s="74"/>
      <c r="C3" s="74"/>
      <c r="D3" s="74"/>
      <c r="E3" s="74"/>
      <c r="F3" s="74"/>
      <c r="G3" s="74"/>
      <c r="H3" s="74"/>
      <c r="I3" s="74"/>
    </row>
    <row r="4" spans="1:9" ht="15.75">
      <c r="A4" s="102" t="s">
        <v>2</v>
      </c>
      <c r="B4" s="102"/>
      <c r="C4" s="102"/>
      <c r="D4" s="74"/>
      <c r="E4" s="74"/>
      <c r="F4" s="74"/>
      <c r="G4" s="74"/>
      <c r="H4" s="74"/>
      <c r="I4" s="74"/>
    </row>
    <row r="5" spans="1:9" ht="15.75">
      <c r="A5" s="73"/>
      <c r="B5" s="74"/>
      <c r="C5" s="74"/>
      <c r="D5" s="74"/>
      <c r="E5" s="74"/>
      <c r="F5" s="74"/>
      <c r="G5" s="74"/>
      <c r="H5" s="74"/>
      <c r="I5" s="74"/>
    </row>
    <row r="6" spans="1:9" ht="15.75">
      <c r="A6" s="101" t="s">
        <v>3</v>
      </c>
      <c r="B6" s="101"/>
      <c r="C6" s="101"/>
      <c r="D6" s="74"/>
      <c r="E6" s="74"/>
      <c r="F6" s="74"/>
      <c r="G6" s="74"/>
      <c r="H6" s="74"/>
      <c r="I6" s="74"/>
    </row>
    <row r="7" spans="1:9" ht="15.75">
      <c r="A7" s="76"/>
      <c r="B7" s="74"/>
      <c r="C7" s="74"/>
      <c r="D7" s="74"/>
      <c r="E7" s="74"/>
      <c r="F7" s="74"/>
      <c r="G7" s="74"/>
      <c r="H7" s="74"/>
      <c r="I7" s="74"/>
    </row>
    <row r="8" spans="1:9" ht="35.25" customHeight="1">
      <c r="A8" s="82" t="s">
        <v>4</v>
      </c>
      <c r="B8" s="83"/>
      <c r="C8" s="74"/>
      <c r="D8" s="74"/>
      <c r="E8" s="74"/>
      <c r="F8" s="74"/>
      <c r="G8" s="74"/>
      <c r="H8" s="74"/>
      <c r="I8" s="74"/>
    </row>
    <row r="9" spans="1:9" ht="35.25" customHeight="1">
      <c r="A9" s="77" t="s">
        <v>5</v>
      </c>
      <c r="B9" s="79"/>
      <c r="C9" s="74"/>
      <c r="D9" s="74"/>
      <c r="E9" s="74"/>
      <c r="F9" s="74"/>
      <c r="G9" s="74"/>
      <c r="H9" s="74"/>
      <c r="I9" s="74"/>
    </row>
    <row r="10" spans="1:9" ht="35.25" customHeight="1">
      <c r="A10" s="81" t="s">
        <v>6</v>
      </c>
      <c r="B10" s="78"/>
      <c r="C10" s="75"/>
      <c r="D10" s="74"/>
      <c r="E10" s="74"/>
      <c r="F10" s="74"/>
      <c r="G10" s="74"/>
      <c r="H10" s="74"/>
      <c r="I10" s="74"/>
    </row>
    <row r="11" spans="1:9" ht="35.25" customHeight="1">
      <c r="A11" s="77" t="s">
        <v>7</v>
      </c>
      <c r="B11" s="80"/>
      <c r="C11" s="74"/>
      <c r="D11" s="74"/>
      <c r="E11" s="74"/>
      <c r="F11" s="74"/>
      <c r="G11" s="74"/>
      <c r="H11" s="74"/>
      <c r="I11" s="74"/>
    </row>
    <row r="12" spans="1:9" ht="35.25" customHeight="1">
      <c r="A12" s="82" t="s">
        <v>8</v>
      </c>
      <c r="B12" s="80"/>
      <c r="C12" s="74"/>
      <c r="D12" s="74"/>
      <c r="E12" s="74"/>
      <c r="F12" s="74"/>
      <c r="G12" s="74"/>
      <c r="H12" s="74"/>
      <c r="I12" s="74"/>
    </row>
    <row r="13" spans="1:9" ht="35.25" customHeight="1">
      <c r="A13" s="82" t="s">
        <v>9</v>
      </c>
      <c r="B13" s="80"/>
      <c r="C13" s="74"/>
      <c r="D13" s="74"/>
      <c r="E13" s="74"/>
      <c r="F13" s="74"/>
      <c r="G13" s="74"/>
      <c r="H13" s="74"/>
      <c r="I13" s="74"/>
    </row>
    <row r="99" spans="1:1">
      <c r="A99" t="s">
        <v>10</v>
      </c>
    </row>
    <row r="100" spans="1:1">
      <c r="A100" t="s">
        <v>11</v>
      </c>
    </row>
    <row r="101" spans="1:1" ht="15.75">
      <c r="A101" s="74" t="s">
        <v>12</v>
      </c>
    </row>
    <row r="102" spans="1:1" ht="15.75">
      <c r="A102" s="74" t="s">
        <v>13</v>
      </c>
    </row>
    <row r="103" spans="1:1" ht="15.75">
      <c r="A103" s="74" t="s">
        <v>14</v>
      </c>
    </row>
    <row r="104" spans="1:1" ht="15.75">
      <c r="A104" s="74"/>
    </row>
    <row r="105" spans="1:1" ht="15.75">
      <c r="A105" s="74">
        <v>100</v>
      </c>
    </row>
    <row r="106" spans="1:1" ht="15.75">
      <c r="A106" s="74">
        <v>110</v>
      </c>
    </row>
    <row r="107" spans="1:1" ht="15.75">
      <c r="A107" s="74">
        <v>120</v>
      </c>
    </row>
    <row r="108" spans="1:1" ht="15.75">
      <c r="A108" s="74">
        <v>200</v>
      </c>
    </row>
    <row r="109" spans="1:1" ht="15.75">
      <c r="A109" s="74">
        <v>220</v>
      </c>
    </row>
    <row r="110" spans="1:1" ht="15.75">
      <c r="A110" s="74">
        <v>230</v>
      </c>
    </row>
    <row r="111" spans="1:1" ht="15.75">
      <c r="A111" s="74">
        <v>250</v>
      </c>
    </row>
    <row r="112" spans="1:1" ht="15.75">
      <c r="A112" s="74">
        <v>290</v>
      </c>
    </row>
    <row r="113" spans="1:1" ht="15.75">
      <c r="A113" s="74">
        <v>300</v>
      </c>
    </row>
    <row r="114" spans="1:1" ht="15.75">
      <c r="A114" s="74">
        <v>320</v>
      </c>
    </row>
    <row r="115" spans="1:1" ht="15.75">
      <c r="A115" s="74">
        <v>330</v>
      </c>
    </row>
    <row r="116" spans="1:1" ht="15.75">
      <c r="A116" s="74">
        <v>400</v>
      </c>
    </row>
    <row r="117" spans="1:1" ht="15.75">
      <c r="A117" s="74">
        <v>410</v>
      </c>
    </row>
    <row r="118" spans="1:1" ht="15.75">
      <c r="A118" s="74">
        <v>420</v>
      </c>
    </row>
    <row r="119" spans="1:1" ht="15.75">
      <c r="A119" s="74">
        <v>430</v>
      </c>
    </row>
    <row r="120" spans="1:1" ht="15.75">
      <c r="A120" s="74">
        <v>500</v>
      </c>
    </row>
    <row r="121" spans="1:1" ht="15.75">
      <c r="A121" s="74">
        <v>510</v>
      </c>
    </row>
    <row r="122" spans="1:1" ht="15.75">
      <c r="A122" s="74">
        <v>520</v>
      </c>
    </row>
    <row r="123" spans="1:1" ht="15.75">
      <c r="A123" s="74">
        <v>530</v>
      </c>
    </row>
    <row r="124" spans="1:1" ht="15.75">
      <c r="A124" s="74">
        <v>550</v>
      </c>
    </row>
    <row r="125" spans="1:1" ht="15.75">
      <c r="A125" s="74">
        <v>600</v>
      </c>
    </row>
    <row r="126" spans="1:1" ht="15.75">
      <c r="A126" s="74">
        <v>620</v>
      </c>
    </row>
    <row r="127" spans="1:1" ht="15.75">
      <c r="A127" s="74">
        <v>910</v>
      </c>
    </row>
  </sheetData>
  <dataConsolidate/>
  <mergeCells count="3">
    <mergeCell ref="A2:C2"/>
    <mergeCell ref="A4:C4"/>
    <mergeCell ref="A6:C6"/>
  </mergeCells>
  <dataValidations count="3">
    <dataValidation type="list" allowBlank="1" showInputMessage="1" showErrorMessage="1" sqref="B11" xr:uid="{00000000-0002-0000-0000-000000000000}">
      <formula1>$A$101:$A$103</formula1>
    </dataValidation>
    <dataValidation type="list" allowBlank="1" showInputMessage="1" showErrorMessage="1" sqref="B9" xr:uid="{00000000-0002-0000-0000-000001000000}">
      <formula1>$A$105:$A$127</formula1>
    </dataValidation>
    <dataValidation type="list" allowBlank="1" showInputMessage="1" showErrorMessage="1" sqref="B13" xr:uid="{00000000-0002-0000-0000-000002000000}">
      <formula1>$A$99:$A$100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opLeftCell="A67" zoomScale="140" zoomScaleNormal="140" workbookViewId="0">
      <selection activeCell="D54" sqref="D54:D57"/>
    </sheetView>
  </sheetViews>
  <sheetFormatPr defaultColWidth="8.85546875" defaultRowHeight="15"/>
  <cols>
    <col min="1" max="1" width="11.140625" style="4" customWidth="1"/>
    <col min="2" max="2" width="71.140625" style="12" customWidth="1"/>
    <col min="3" max="3" width="8.42578125" style="6" customWidth="1"/>
    <col min="4" max="4" width="7.42578125" style="4" customWidth="1"/>
    <col min="5" max="5" width="60.85546875" style="4" customWidth="1"/>
    <col min="6" max="16384" width="8.85546875" style="7"/>
  </cols>
  <sheetData>
    <row r="1" spans="1:5">
      <c r="B1" s="5"/>
    </row>
    <row r="2" spans="1:5" ht="34.5" customHeight="1">
      <c r="A2" s="93" t="s">
        <v>15</v>
      </c>
      <c r="B2" s="103" t="s">
        <v>16</v>
      </c>
      <c r="C2" s="103"/>
      <c r="D2" s="103"/>
      <c r="E2" s="103"/>
    </row>
    <row r="3" spans="1:5" ht="30">
      <c r="A3" s="66"/>
      <c r="B3" s="67" t="s">
        <v>17</v>
      </c>
    </row>
    <row r="4" spans="1:5">
      <c r="A4" s="66"/>
      <c r="B4" s="63"/>
    </row>
    <row r="5" spans="1:5" ht="21.75" customHeight="1">
      <c r="A5" s="93" t="s">
        <v>18</v>
      </c>
      <c r="B5" s="104" t="s">
        <v>19</v>
      </c>
      <c r="C5" s="104"/>
      <c r="D5" s="104"/>
      <c r="E5" s="104"/>
    </row>
    <row r="6" spans="1:5">
      <c r="A6" s="66"/>
      <c r="B6" s="63" t="s">
        <v>20</v>
      </c>
    </row>
    <row r="7" spans="1:5">
      <c r="A7" s="66"/>
      <c r="B7" s="88" t="s">
        <v>21</v>
      </c>
    </row>
    <row r="8" spans="1:5">
      <c r="A8" s="66"/>
      <c r="B8" s="88" t="s">
        <v>22</v>
      </c>
    </row>
    <row r="9" spans="1:5">
      <c r="A9" s="66"/>
      <c r="B9" s="88" t="s">
        <v>23</v>
      </c>
    </row>
    <row r="10" spans="1:5">
      <c r="A10" s="66"/>
      <c r="B10" s="88" t="s">
        <v>24</v>
      </c>
    </row>
    <row r="11" spans="1:5">
      <c r="B11" s="63" t="s">
        <v>25</v>
      </c>
      <c r="C11" s="65"/>
      <c r="E11" s="7"/>
    </row>
    <row r="12" spans="1:5">
      <c r="B12" s="91" t="s">
        <v>26</v>
      </c>
      <c r="C12" s="65"/>
      <c r="E12" s="7"/>
    </row>
    <row r="13" spans="1:5" ht="31.5" customHeight="1">
      <c r="A13" s="7"/>
      <c r="B13" s="56" t="s">
        <v>27</v>
      </c>
      <c r="C13" s="57" t="s">
        <v>28</v>
      </c>
      <c r="D13" s="56" t="s">
        <v>29</v>
      </c>
      <c r="E13" s="56" t="s">
        <v>30</v>
      </c>
    </row>
    <row r="14" spans="1:5" s="45" customFormat="1" ht="57" customHeight="1">
      <c r="A14" s="18" t="s">
        <v>31</v>
      </c>
      <c r="B14" s="51" t="s">
        <v>32</v>
      </c>
      <c r="C14" s="3">
        <f>$C$18/4</f>
        <v>2.5</v>
      </c>
      <c r="D14" s="18"/>
      <c r="E14" s="51"/>
    </row>
    <row r="15" spans="1:5" s="45" customFormat="1" ht="24">
      <c r="A15" s="18" t="s">
        <v>33</v>
      </c>
      <c r="B15" s="98" t="s">
        <v>34</v>
      </c>
      <c r="C15" s="3">
        <f t="shared" ref="C15:C17" si="0">$C$18/4</f>
        <v>2.5</v>
      </c>
      <c r="D15" s="18"/>
      <c r="E15" s="51"/>
    </row>
    <row r="16" spans="1:5" s="45" customFormat="1" ht="27.75" customHeight="1">
      <c r="A16" s="18" t="s">
        <v>35</v>
      </c>
      <c r="B16" s="99" t="s">
        <v>36</v>
      </c>
      <c r="C16" s="3">
        <f t="shared" si="0"/>
        <v>2.5</v>
      </c>
      <c r="D16" s="18"/>
      <c r="E16" s="51"/>
    </row>
    <row r="17" spans="1:5" s="45" customFormat="1" ht="30.75" customHeight="1">
      <c r="A17" s="18" t="s">
        <v>37</v>
      </c>
      <c r="B17" s="51" t="s">
        <v>38</v>
      </c>
      <c r="C17" s="3">
        <f t="shared" si="0"/>
        <v>2.5</v>
      </c>
      <c r="D17" s="18"/>
      <c r="E17" s="51"/>
    </row>
    <row r="18" spans="1:5">
      <c r="A18" s="9"/>
      <c r="B18" s="48"/>
      <c r="C18" s="2">
        <v>10</v>
      </c>
      <c r="D18" s="6"/>
      <c r="E18" s="64"/>
    </row>
    <row r="19" spans="1:5">
      <c r="A19" s="9"/>
      <c r="B19" s="48"/>
      <c r="C19" s="11"/>
      <c r="E19" s="64"/>
    </row>
    <row r="20" spans="1:5" ht="48">
      <c r="A20" s="18" t="s">
        <v>31</v>
      </c>
      <c r="B20" s="51" t="s">
        <v>39</v>
      </c>
      <c r="C20" s="3">
        <f>$C$24/4</f>
        <v>2.2250000000000001</v>
      </c>
      <c r="D20" s="8"/>
      <c r="E20" s="51"/>
    </row>
    <row r="21" spans="1:5" ht="24">
      <c r="A21" s="18" t="s">
        <v>33</v>
      </c>
      <c r="B21" s="61" t="s">
        <v>40</v>
      </c>
      <c r="C21" s="3">
        <f t="shared" ref="C21:C23" si="1">$C$24/4</f>
        <v>2.2250000000000001</v>
      </c>
      <c r="D21" s="8"/>
      <c r="E21" s="61"/>
    </row>
    <row r="22" spans="1:5" ht="24">
      <c r="A22" s="18" t="s">
        <v>35</v>
      </c>
      <c r="B22" s="61" t="s">
        <v>41</v>
      </c>
      <c r="C22" s="3">
        <f t="shared" si="1"/>
        <v>2.2250000000000001</v>
      </c>
      <c r="D22" s="8"/>
      <c r="E22" s="61"/>
    </row>
    <row r="23" spans="1:5" ht="24">
      <c r="A23" s="18" t="s">
        <v>37</v>
      </c>
      <c r="B23" s="61" t="s">
        <v>42</v>
      </c>
      <c r="C23" s="3">
        <f t="shared" si="1"/>
        <v>2.2250000000000001</v>
      </c>
      <c r="D23" s="8"/>
      <c r="E23" s="61"/>
    </row>
    <row r="24" spans="1:5">
      <c r="A24" s="9"/>
      <c r="B24" s="48"/>
      <c r="C24" s="2">
        <v>8.9</v>
      </c>
      <c r="D24" s="6"/>
      <c r="E24" s="7"/>
    </row>
    <row r="25" spans="1:5">
      <c r="A25" s="9"/>
      <c r="B25" s="48"/>
      <c r="C25" s="11"/>
      <c r="E25" s="7"/>
    </row>
    <row r="26" spans="1:5" ht="36">
      <c r="A26" s="18" t="s">
        <v>31</v>
      </c>
      <c r="B26" s="51" t="s">
        <v>43</v>
      </c>
      <c r="C26" s="3">
        <f>$C$30/4</f>
        <v>1.9750000000000001</v>
      </c>
      <c r="D26" s="8"/>
      <c r="E26" s="51"/>
    </row>
    <row r="27" spans="1:5" ht="24">
      <c r="A27" s="18" t="s">
        <v>33</v>
      </c>
      <c r="B27" s="61" t="s">
        <v>44</v>
      </c>
      <c r="C27" s="3">
        <f>$C$30/4</f>
        <v>1.9750000000000001</v>
      </c>
      <c r="D27" s="8"/>
      <c r="E27" s="61"/>
    </row>
    <row r="28" spans="1:5" ht="24">
      <c r="A28" s="18" t="s">
        <v>35</v>
      </c>
      <c r="B28" s="61" t="s">
        <v>45</v>
      </c>
      <c r="C28" s="3">
        <f>$C$30/4</f>
        <v>1.9750000000000001</v>
      </c>
      <c r="D28" s="8"/>
      <c r="E28" s="61"/>
    </row>
    <row r="29" spans="1:5" ht="24">
      <c r="A29" s="18" t="s">
        <v>37</v>
      </c>
      <c r="B29" s="61" t="s">
        <v>46</v>
      </c>
      <c r="C29" s="3">
        <f>$C$30/4</f>
        <v>1.9750000000000001</v>
      </c>
      <c r="D29" s="8"/>
      <c r="E29" s="61"/>
    </row>
    <row r="30" spans="1:5">
      <c r="A30" s="9"/>
      <c r="B30" s="48"/>
      <c r="C30" s="2">
        <v>7.9</v>
      </c>
      <c r="D30" s="6"/>
      <c r="E30" s="7"/>
    </row>
    <row r="31" spans="1:5">
      <c r="B31" s="49"/>
      <c r="C31" s="11"/>
      <c r="E31" s="7"/>
    </row>
    <row r="32" spans="1:5">
      <c r="A32" s="9"/>
      <c r="B32" s="48"/>
      <c r="C32" s="11"/>
      <c r="E32" s="7"/>
    </row>
    <row r="33" spans="1:5" ht="22.5" customHeight="1">
      <c r="A33" s="18" t="s">
        <v>31</v>
      </c>
      <c r="B33" s="51" t="s">
        <v>47</v>
      </c>
      <c r="C33" s="3">
        <f>$C$37/4</f>
        <v>1.2250000000000001</v>
      </c>
      <c r="D33" s="8"/>
      <c r="E33" s="51"/>
    </row>
    <row r="34" spans="1:5">
      <c r="A34" s="18" t="s">
        <v>33</v>
      </c>
      <c r="B34" s="61" t="s">
        <v>48</v>
      </c>
      <c r="C34" s="3">
        <f t="shared" ref="C34:C36" si="2">$C$37/4</f>
        <v>1.2250000000000001</v>
      </c>
      <c r="D34" s="8"/>
      <c r="E34" s="61"/>
    </row>
    <row r="35" spans="1:5">
      <c r="A35" s="18" t="s">
        <v>35</v>
      </c>
      <c r="B35" s="61" t="s">
        <v>49</v>
      </c>
      <c r="C35" s="3">
        <f t="shared" si="2"/>
        <v>1.2250000000000001</v>
      </c>
      <c r="D35" s="8"/>
      <c r="E35" s="61"/>
    </row>
    <row r="36" spans="1:5">
      <c r="A36" s="18" t="s">
        <v>37</v>
      </c>
      <c r="B36" s="61" t="s">
        <v>50</v>
      </c>
      <c r="C36" s="3">
        <f t="shared" si="2"/>
        <v>1.2250000000000001</v>
      </c>
      <c r="D36" s="8"/>
      <c r="E36" s="61"/>
    </row>
    <row r="37" spans="1:5">
      <c r="C37" s="2">
        <v>4.9000000000000004</v>
      </c>
      <c r="D37" s="19">
        <f>SUM(D14:D17,D20:D23,D26:D29,D33:D36)</f>
        <v>0</v>
      </c>
      <c r="E37" s="7"/>
    </row>
    <row r="38" spans="1:5">
      <c r="C38" s="65"/>
      <c r="E38" s="7"/>
    </row>
    <row r="39" spans="1:5" ht="21" customHeight="1">
      <c r="A39" s="68" t="s">
        <v>51</v>
      </c>
      <c r="B39" s="105" t="s">
        <v>52</v>
      </c>
      <c r="C39" s="105"/>
      <c r="D39" s="105"/>
      <c r="E39" s="105"/>
    </row>
    <row r="40" spans="1:5">
      <c r="B40" s="63" t="s">
        <v>20</v>
      </c>
      <c r="C40" s="65"/>
      <c r="E40" s="7"/>
    </row>
    <row r="41" spans="1:5">
      <c r="B41" s="91" t="s">
        <v>53</v>
      </c>
      <c r="C41" s="65"/>
      <c r="E41" s="7"/>
    </row>
    <row r="42" spans="1:5">
      <c r="B42" s="91" t="s">
        <v>54</v>
      </c>
      <c r="C42" s="65"/>
      <c r="E42" s="7"/>
    </row>
    <row r="43" spans="1:5">
      <c r="B43" s="91" t="s">
        <v>55</v>
      </c>
      <c r="C43" s="65"/>
      <c r="E43" s="7"/>
    </row>
    <row r="44" spans="1:5">
      <c r="B44" s="91" t="s">
        <v>56</v>
      </c>
      <c r="C44" s="65"/>
      <c r="E44" s="7"/>
    </row>
    <row r="45" spans="1:5">
      <c r="B45" s="63" t="s">
        <v>25</v>
      </c>
      <c r="C45" s="65"/>
      <c r="E45" s="7"/>
    </row>
    <row r="46" spans="1:5">
      <c r="B46" s="91" t="s">
        <v>57</v>
      </c>
      <c r="C46" s="65"/>
      <c r="E46" s="7"/>
    </row>
    <row r="47" spans="1:5" ht="24">
      <c r="A47" s="56" t="s">
        <v>51</v>
      </c>
      <c r="B47" s="56" t="s">
        <v>27</v>
      </c>
      <c r="C47" s="57" t="s">
        <v>28</v>
      </c>
      <c r="D47" s="56" t="s">
        <v>29</v>
      </c>
      <c r="E47" s="56" t="s">
        <v>58</v>
      </c>
    </row>
    <row r="48" spans="1:5" s="45" customFormat="1" ht="29.25" customHeight="1">
      <c r="A48" s="18" t="s">
        <v>31</v>
      </c>
      <c r="B48" s="95" t="s">
        <v>59</v>
      </c>
      <c r="C48" s="3">
        <f>$C$52/4</f>
        <v>2.5</v>
      </c>
      <c r="D48" s="18"/>
      <c r="E48" s="62"/>
    </row>
    <row r="49" spans="1:5" s="45" customFormat="1" ht="30.75" customHeight="1">
      <c r="A49" s="18" t="s">
        <v>33</v>
      </c>
      <c r="B49" s="100" t="s">
        <v>60</v>
      </c>
      <c r="C49" s="3">
        <f t="shared" ref="C49:C51" si="3">$C$52/4</f>
        <v>2.5</v>
      </c>
      <c r="D49" s="18"/>
      <c r="E49" s="62"/>
    </row>
    <row r="50" spans="1:5" s="45" customFormat="1" ht="27.75" customHeight="1">
      <c r="A50" s="18" t="s">
        <v>35</v>
      </c>
      <c r="B50" s="62" t="s">
        <v>61</v>
      </c>
      <c r="C50" s="3">
        <f t="shared" si="3"/>
        <v>2.5</v>
      </c>
      <c r="D50" s="18"/>
      <c r="E50" s="62"/>
    </row>
    <row r="51" spans="1:5" s="45" customFormat="1" ht="24">
      <c r="A51" s="18" t="s">
        <v>37</v>
      </c>
      <c r="B51" s="62" t="s">
        <v>62</v>
      </c>
      <c r="C51" s="3">
        <f t="shared" si="3"/>
        <v>2.5</v>
      </c>
      <c r="D51" s="18"/>
      <c r="E51" s="62"/>
    </row>
    <row r="52" spans="1:5">
      <c r="A52" s="9"/>
      <c r="B52" s="10"/>
      <c r="C52" s="2">
        <v>10</v>
      </c>
      <c r="D52" s="6"/>
      <c r="E52" s="7"/>
    </row>
    <row r="53" spans="1:5">
      <c r="A53" s="9"/>
      <c r="B53" s="10"/>
      <c r="C53" s="11"/>
      <c r="E53" s="7"/>
    </row>
    <row r="54" spans="1:5" ht="36">
      <c r="A54" s="18" t="s">
        <v>31</v>
      </c>
      <c r="B54" s="62" t="s">
        <v>63</v>
      </c>
      <c r="C54" s="3">
        <f>$C$58/4</f>
        <v>2.2250000000000001</v>
      </c>
      <c r="D54" s="8"/>
      <c r="E54" s="47"/>
    </row>
    <row r="55" spans="1:5" ht="24">
      <c r="A55" s="18" t="s">
        <v>33</v>
      </c>
      <c r="B55" s="62" t="s">
        <v>64</v>
      </c>
      <c r="C55" s="3">
        <f t="shared" ref="C55:C57" si="4">$C$58/4</f>
        <v>2.2250000000000001</v>
      </c>
      <c r="D55" s="8"/>
      <c r="E55" s="47"/>
    </row>
    <row r="56" spans="1:5" ht="24">
      <c r="A56" s="18" t="s">
        <v>35</v>
      </c>
      <c r="B56" s="62" t="s">
        <v>65</v>
      </c>
      <c r="C56" s="3">
        <f t="shared" si="4"/>
        <v>2.2250000000000001</v>
      </c>
      <c r="D56" s="8"/>
      <c r="E56" s="47"/>
    </row>
    <row r="57" spans="1:5" ht="36">
      <c r="A57" s="18" t="s">
        <v>37</v>
      </c>
      <c r="B57" s="62" t="s">
        <v>66</v>
      </c>
      <c r="C57" s="3">
        <f t="shared" si="4"/>
        <v>2.2250000000000001</v>
      </c>
      <c r="D57" s="8"/>
      <c r="E57" s="47"/>
    </row>
    <row r="58" spans="1:5">
      <c r="A58" s="9"/>
      <c r="B58" s="10"/>
      <c r="C58" s="2">
        <v>8.9</v>
      </c>
      <c r="D58" s="6"/>
      <c r="E58" s="10"/>
    </row>
    <row r="59" spans="1:5">
      <c r="A59" s="9"/>
      <c r="B59" s="10"/>
      <c r="C59" s="11"/>
      <c r="E59" s="10"/>
    </row>
    <row r="60" spans="1:5">
      <c r="A60" s="18" t="s">
        <v>31</v>
      </c>
      <c r="B60" s="62" t="s">
        <v>67</v>
      </c>
      <c r="C60" s="3">
        <f>$C$64/4</f>
        <v>1.9750000000000001</v>
      </c>
      <c r="D60" s="8"/>
      <c r="E60" s="50"/>
    </row>
    <row r="61" spans="1:5" ht="24">
      <c r="A61" s="18" t="s">
        <v>33</v>
      </c>
      <c r="B61" s="62" t="s">
        <v>68</v>
      </c>
      <c r="C61" s="3">
        <f t="shared" ref="C61:C63" si="5">$C$64/4</f>
        <v>1.9750000000000001</v>
      </c>
      <c r="D61" s="8"/>
      <c r="E61" s="50"/>
    </row>
    <row r="62" spans="1:5" ht="24">
      <c r="A62" s="18" t="s">
        <v>35</v>
      </c>
      <c r="B62" s="62" t="s">
        <v>69</v>
      </c>
      <c r="C62" s="3">
        <f t="shared" si="5"/>
        <v>1.9750000000000001</v>
      </c>
      <c r="D62" s="8"/>
      <c r="E62" s="50"/>
    </row>
    <row r="63" spans="1:5" ht="36">
      <c r="A63" s="18" t="s">
        <v>37</v>
      </c>
      <c r="B63" s="62" t="s">
        <v>70</v>
      </c>
      <c r="C63" s="3">
        <f t="shared" si="5"/>
        <v>1.9750000000000001</v>
      </c>
      <c r="D63" s="8"/>
      <c r="E63" s="50"/>
    </row>
    <row r="64" spans="1:5">
      <c r="A64" s="9"/>
      <c r="B64" s="10"/>
      <c r="C64" s="2">
        <v>7.9</v>
      </c>
      <c r="D64" s="6"/>
      <c r="E64" s="10"/>
    </row>
    <row r="65" spans="1:5">
      <c r="C65" s="11"/>
      <c r="E65" s="12"/>
    </row>
    <row r="66" spans="1:5">
      <c r="A66" s="9"/>
      <c r="B66" s="48"/>
      <c r="C66" s="11"/>
      <c r="E66" s="48"/>
    </row>
    <row r="67" spans="1:5">
      <c r="A67" s="18" t="s">
        <v>31</v>
      </c>
      <c r="B67" s="62" t="s">
        <v>71</v>
      </c>
      <c r="C67" s="3">
        <f>$C$71/4</f>
        <v>1.2250000000000001</v>
      </c>
      <c r="D67" s="8"/>
      <c r="E67" s="50"/>
    </row>
    <row r="68" spans="1:5" ht="24">
      <c r="A68" s="18" t="s">
        <v>33</v>
      </c>
      <c r="B68" s="62" t="s">
        <v>72</v>
      </c>
      <c r="C68" s="3">
        <f t="shared" ref="C68:C70" si="6">$C$71/4</f>
        <v>1.2250000000000001</v>
      </c>
      <c r="D68" s="8"/>
      <c r="E68" s="50"/>
    </row>
    <row r="69" spans="1:5">
      <c r="A69" s="18" t="s">
        <v>35</v>
      </c>
      <c r="B69" s="62" t="s">
        <v>73</v>
      </c>
      <c r="C69" s="3">
        <f t="shared" si="6"/>
        <v>1.2250000000000001</v>
      </c>
      <c r="D69" s="8"/>
      <c r="E69" s="50"/>
    </row>
    <row r="70" spans="1:5" ht="24">
      <c r="A70" s="18" t="s">
        <v>37</v>
      </c>
      <c r="B70" s="62" t="s">
        <v>74</v>
      </c>
      <c r="C70" s="3">
        <f t="shared" si="6"/>
        <v>1.2250000000000001</v>
      </c>
      <c r="D70" s="8"/>
      <c r="E70" s="50"/>
    </row>
    <row r="71" spans="1:5">
      <c r="C71" s="2">
        <v>4.9000000000000004</v>
      </c>
      <c r="D71" s="19">
        <f>SUM(D67:D70,D60:D63,D54:D57,D48:D51)</f>
        <v>0</v>
      </c>
    </row>
    <row r="72" spans="1:5">
      <c r="C72" s="11"/>
    </row>
    <row r="73" spans="1:5">
      <c r="C73" s="11"/>
    </row>
    <row r="74" spans="1:5">
      <c r="C74" s="11"/>
    </row>
    <row r="75" spans="1:5">
      <c r="C75" s="11"/>
    </row>
    <row r="76" spans="1:5">
      <c r="C76" s="11"/>
    </row>
    <row r="77" spans="1:5">
      <c r="C77" s="11"/>
    </row>
    <row r="78" spans="1:5">
      <c r="C78" s="11"/>
    </row>
    <row r="79" spans="1:5">
      <c r="C79" s="11"/>
    </row>
    <row r="80" spans="1:5">
      <c r="C80" s="11"/>
    </row>
    <row r="81" spans="3:3">
      <c r="C81" s="11"/>
    </row>
    <row r="82" spans="3:3">
      <c r="C82" s="11"/>
    </row>
    <row r="83" spans="3:3">
      <c r="C83" s="11"/>
    </row>
    <row r="84" spans="3:3">
      <c r="C84" s="11"/>
    </row>
    <row r="85" spans="3:3">
      <c r="C85" s="11"/>
    </row>
    <row r="86" spans="3:3">
      <c r="C86" s="11"/>
    </row>
    <row r="87" spans="3:3">
      <c r="C87" s="11"/>
    </row>
    <row r="88" spans="3:3">
      <c r="C88" s="11"/>
    </row>
    <row r="89" spans="3:3">
      <c r="C89" s="11"/>
    </row>
    <row r="90" spans="3:3">
      <c r="C90" s="11"/>
    </row>
    <row r="91" spans="3:3">
      <c r="C91" s="11"/>
    </row>
    <row r="92" spans="3:3">
      <c r="C92" s="11"/>
    </row>
    <row r="93" spans="3:3">
      <c r="C93" s="11"/>
    </row>
    <row r="94" spans="3:3">
      <c r="C94" s="11"/>
    </row>
    <row r="95" spans="3:3">
      <c r="C95" s="11"/>
    </row>
    <row r="96" spans="3:3">
      <c r="C96" s="11"/>
    </row>
    <row r="97" spans="3:3">
      <c r="C97" s="11"/>
    </row>
    <row r="98" spans="3:3">
      <c r="C98" s="11"/>
    </row>
    <row r="99" spans="3:3">
      <c r="C99" s="11"/>
    </row>
    <row r="100" spans="3:3">
      <c r="C100" s="11"/>
    </row>
    <row r="101" spans="3:3">
      <c r="C101" s="11"/>
    </row>
    <row r="102" spans="3:3">
      <c r="C102" s="11"/>
    </row>
    <row r="103" spans="3:3">
      <c r="C103" s="11"/>
    </row>
    <row r="104" spans="3:3">
      <c r="C104" s="11"/>
    </row>
    <row r="105" spans="3:3">
      <c r="C105" s="11"/>
    </row>
    <row r="106" spans="3:3">
      <c r="C106" s="11"/>
    </row>
    <row r="107" spans="3:3">
      <c r="C107" s="11"/>
    </row>
    <row r="108" spans="3:3">
      <c r="C108" s="11"/>
    </row>
    <row r="109" spans="3:3">
      <c r="C109" s="11"/>
    </row>
    <row r="110" spans="3:3">
      <c r="C110" s="11"/>
    </row>
    <row r="111" spans="3:3">
      <c r="C111" s="11"/>
    </row>
    <row r="112" spans="3:3">
      <c r="C112" s="11"/>
    </row>
    <row r="113" spans="3:3">
      <c r="C113" s="11"/>
    </row>
    <row r="114" spans="3:3">
      <c r="C114" s="11"/>
    </row>
    <row r="115" spans="3:3">
      <c r="C115" s="11"/>
    </row>
    <row r="116" spans="3:3">
      <c r="C116" s="11"/>
    </row>
    <row r="117" spans="3:3">
      <c r="C117" s="11"/>
    </row>
    <row r="118" spans="3:3">
      <c r="C118" s="11"/>
    </row>
    <row r="119" spans="3:3">
      <c r="C119" s="11"/>
    </row>
    <row r="120" spans="3:3">
      <c r="C120" s="11"/>
    </row>
    <row r="121" spans="3:3">
      <c r="C121" s="11"/>
    </row>
    <row r="122" spans="3:3">
      <c r="C122" s="11"/>
    </row>
    <row r="123" spans="3:3">
      <c r="C123" s="11"/>
    </row>
    <row r="124" spans="3:3">
      <c r="C124" s="11"/>
    </row>
    <row r="125" spans="3:3">
      <c r="C125" s="11"/>
    </row>
    <row r="126" spans="3:3">
      <c r="C126" s="11"/>
    </row>
    <row r="127" spans="3:3">
      <c r="C127" s="11"/>
    </row>
    <row r="128" spans="3:3">
      <c r="C128" s="11"/>
    </row>
    <row r="129" spans="3:3">
      <c r="C129" s="11"/>
    </row>
    <row r="130" spans="3:3">
      <c r="C130" s="11"/>
    </row>
    <row r="131" spans="3:3">
      <c r="C131" s="11"/>
    </row>
    <row r="132" spans="3:3">
      <c r="C132" s="11"/>
    </row>
    <row r="133" spans="3:3">
      <c r="C133" s="11"/>
    </row>
    <row r="134" spans="3:3">
      <c r="C134" s="11"/>
    </row>
    <row r="135" spans="3:3">
      <c r="C135" s="11"/>
    </row>
    <row r="136" spans="3:3">
      <c r="C136" s="11"/>
    </row>
    <row r="137" spans="3:3">
      <c r="C137" s="11"/>
    </row>
    <row r="138" spans="3:3">
      <c r="C138" s="11"/>
    </row>
    <row r="139" spans="3:3">
      <c r="C139" s="11"/>
    </row>
    <row r="140" spans="3:3">
      <c r="C140" s="11"/>
    </row>
    <row r="141" spans="3:3">
      <c r="C141" s="11"/>
    </row>
    <row r="142" spans="3:3">
      <c r="C142" s="11"/>
    </row>
    <row r="143" spans="3:3">
      <c r="C143" s="11"/>
    </row>
    <row r="144" spans="3:3">
      <c r="C144" s="11"/>
    </row>
    <row r="145" spans="3:3">
      <c r="C145" s="11"/>
    </row>
    <row r="146" spans="3:3">
      <c r="C146" s="11"/>
    </row>
    <row r="147" spans="3:3">
      <c r="C147" s="11"/>
    </row>
    <row r="148" spans="3:3">
      <c r="C148" s="11"/>
    </row>
    <row r="149" spans="3:3">
      <c r="C149" s="11"/>
    </row>
    <row r="150" spans="3:3">
      <c r="C150" s="11"/>
    </row>
    <row r="151" spans="3:3">
      <c r="C151" s="11"/>
    </row>
  </sheetData>
  <mergeCells count="3">
    <mergeCell ref="B2:E2"/>
    <mergeCell ref="B5:E5"/>
    <mergeCell ref="B39:E39"/>
  </mergeCells>
  <phoneticPr fontId="31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9"/>
  <sheetViews>
    <sheetView topLeftCell="A21" zoomScale="120" zoomScaleNormal="120" workbookViewId="0">
      <selection activeCell="B34" sqref="B34"/>
    </sheetView>
  </sheetViews>
  <sheetFormatPr defaultColWidth="8.85546875" defaultRowHeight="15"/>
  <cols>
    <col min="1" max="1" width="10.85546875" style="4" customWidth="1"/>
    <col min="2" max="2" width="59.42578125" style="12" customWidth="1"/>
    <col min="3" max="3" width="8.5703125" style="6" customWidth="1"/>
    <col min="4" max="4" width="13" style="4" customWidth="1"/>
    <col min="5" max="5" width="45.5703125" style="4" customWidth="1"/>
    <col min="6" max="16384" width="8.85546875" style="7"/>
  </cols>
  <sheetData>
    <row r="1" spans="1:5">
      <c r="B1" s="5"/>
    </row>
    <row r="2" spans="1:5" ht="30.75" customHeight="1">
      <c r="A2" s="72" t="s">
        <v>15</v>
      </c>
      <c r="B2" s="107" t="s">
        <v>75</v>
      </c>
      <c r="C2" s="107"/>
      <c r="D2" s="107"/>
      <c r="E2" s="107"/>
    </row>
    <row r="3" spans="1:5">
      <c r="A3" s="66"/>
      <c r="B3" s="67" t="s">
        <v>76</v>
      </c>
    </row>
    <row r="4" spans="1:5">
      <c r="A4" s="66"/>
      <c r="B4" s="55"/>
    </row>
    <row r="5" spans="1:5" ht="24.75" customHeight="1">
      <c r="A5" s="69" t="s">
        <v>18</v>
      </c>
      <c r="B5" s="106" t="s">
        <v>77</v>
      </c>
      <c r="C5" s="106"/>
      <c r="D5" s="106"/>
      <c r="E5" s="106"/>
    </row>
    <row r="6" spans="1:5">
      <c r="A6" s="7"/>
      <c r="B6" s="67" t="s">
        <v>20</v>
      </c>
    </row>
    <row r="7" spans="1:5">
      <c r="A7" s="7"/>
      <c r="B7" s="89" t="s">
        <v>78</v>
      </c>
    </row>
    <row r="8" spans="1:5">
      <c r="A8" s="7"/>
      <c r="B8" s="89" t="s">
        <v>79</v>
      </c>
    </row>
    <row r="9" spans="1:5">
      <c r="A9" s="7"/>
      <c r="B9" s="89" t="s">
        <v>80</v>
      </c>
    </row>
    <row r="10" spans="1:5">
      <c r="A10" s="7"/>
      <c r="B10" s="89" t="s">
        <v>81</v>
      </c>
    </row>
    <row r="11" spans="1:5">
      <c r="A11" s="7"/>
      <c r="B11" s="63" t="s">
        <v>25</v>
      </c>
    </row>
    <row r="12" spans="1:5">
      <c r="A12" s="7"/>
      <c r="B12" s="91" t="s">
        <v>82</v>
      </c>
    </row>
    <row r="13" spans="1:5" ht="24" customHeight="1">
      <c r="A13" s="52" t="s">
        <v>83</v>
      </c>
      <c r="B13" s="54" t="s">
        <v>27</v>
      </c>
      <c r="C13" s="53" t="s">
        <v>28</v>
      </c>
      <c r="D13" s="54" t="s">
        <v>29</v>
      </c>
      <c r="E13" s="54" t="s">
        <v>30</v>
      </c>
    </row>
    <row r="14" spans="1:5" ht="48">
      <c r="A14" s="18" t="s">
        <v>31</v>
      </c>
      <c r="B14" s="92" t="s">
        <v>84</v>
      </c>
      <c r="C14" s="15">
        <f>$C$16/2</f>
        <v>5</v>
      </c>
      <c r="D14" s="8"/>
      <c r="E14" s="8" t="s">
        <v>85</v>
      </c>
    </row>
    <row r="15" spans="1:5" ht="36">
      <c r="A15" s="18" t="s">
        <v>33</v>
      </c>
      <c r="B15" s="47" t="s">
        <v>86</v>
      </c>
      <c r="C15" s="15">
        <f>$C$16/2</f>
        <v>5</v>
      </c>
      <c r="D15" s="8"/>
      <c r="E15" s="8" t="s">
        <v>85</v>
      </c>
    </row>
    <row r="16" spans="1:5">
      <c r="A16" s="9"/>
      <c r="B16" s="10"/>
      <c r="C16" s="14">
        <v>10</v>
      </c>
      <c r="D16" s="6"/>
    </row>
    <row r="17" spans="1:5">
      <c r="A17" s="9"/>
      <c r="B17" s="10"/>
      <c r="C17" s="11"/>
    </row>
    <row r="18" spans="1:5" ht="36">
      <c r="A18" s="18" t="s">
        <v>31</v>
      </c>
      <c r="B18" s="47" t="s">
        <v>87</v>
      </c>
      <c r="C18" s="15">
        <f>$C$20/2</f>
        <v>3.95</v>
      </c>
      <c r="D18" s="8"/>
      <c r="E18" s="8"/>
    </row>
    <row r="19" spans="1:5" ht="36">
      <c r="A19" s="18" t="s">
        <v>33</v>
      </c>
      <c r="B19" s="47" t="s">
        <v>88</v>
      </c>
      <c r="C19" s="15">
        <f>$C$20/2</f>
        <v>3.95</v>
      </c>
      <c r="D19" s="8"/>
      <c r="E19" s="8"/>
    </row>
    <row r="20" spans="1:5">
      <c r="A20" s="9"/>
      <c r="B20" s="10"/>
      <c r="C20" s="14">
        <v>7.9</v>
      </c>
      <c r="D20" s="6"/>
    </row>
    <row r="21" spans="1:5">
      <c r="A21" s="9"/>
      <c r="B21" s="10"/>
      <c r="C21" s="11"/>
    </row>
    <row r="22" spans="1:5" ht="36.75" customHeight="1">
      <c r="A22" s="18" t="s">
        <v>31</v>
      </c>
      <c r="B22" s="47" t="s">
        <v>89</v>
      </c>
      <c r="C22" s="15">
        <f>$C$24/2</f>
        <v>2.4500000000000002</v>
      </c>
      <c r="D22" s="8"/>
      <c r="E22" s="8"/>
    </row>
    <row r="23" spans="1:5" ht="26.1" customHeight="1">
      <c r="A23" s="18" t="s">
        <v>33</v>
      </c>
      <c r="B23" s="47" t="s">
        <v>90</v>
      </c>
      <c r="C23" s="15">
        <f>$C$24/2</f>
        <v>2.4500000000000002</v>
      </c>
      <c r="D23" s="8"/>
      <c r="E23" s="8"/>
    </row>
    <row r="24" spans="1:5">
      <c r="C24" s="14">
        <v>4.9000000000000004</v>
      </c>
      <c r="D24" s="19">
        <f>SUM(D22:D23,D18:D19,D14:D15)</f>
        <v>0</v>
      </c>
    </row>
    <row r="25" spans="1:5">
      <c r="C25" s="11"/>
    </row>
    <row r="26" spans="1:5" ht="25.5" customHeight="1">
      <c r="A26" s="69" t="s">
        <v>51</v>
      </c>
      <c r="B26" s="106" t="s">
        <v>91</v>
      </c>
      <c r="C26" s="106"/>
      <c r="D26" s="106"/>
      <c r="E26" s="106"/>
    </row>
    <row r="27" spans="1:5">
      <c r="B27" s="67" t="s">
        <v>20</v>
      </c>
      <c r="C27" s="11"/>
    </row>
    <row r="28" spans="1:5" ht="12.75" customHeight="1">
      <c r="B28" s="88" t="s">
        <v>92</v>
      </c>
      <c r="C28" s="11"/>
    </row>
    <row r="29" spans="1:5" ht="12.75" customHeight="1">
      <c r="B29" s="88" t="s">
        <v>93</v>
      </c>
      <c r="C29" s="11"/>
    </row>
    <row r="30" spans="1:5" ht="12.75" customHeight="1">
      <c r="B30" s="88" t="s">
        <v>94</v>
      </c>
      <c r="C30" s="11"/>
    </row>
    <row r="31" spans="1:5">
      <c r="A31" s="7"/>
      <c r="B31" s="63" t="s">
        <v>25</v>
      </c>
    </row>
    <row r="32" spans="1:5">
      <c r="B32" s="91" t="s">
        <v>95</v>
      </c>
      <c r="C32" s="11"/>
    </row>
    <row r="33" spans="1:5" ht="27" customHeight="1">
      <c r="A33" s="52" t="s">
        <v>96</v>
      </c>
      <c r="B33" s="54" t="s">
        <v>27</v>
      </c>
      <c r="C33" s="53" t="s">
        <v>28</v>
      </c>
      <c r="D33" s="54" t="s">
        <v>29</v>
      </c>
      <c r="E33" s="54" t="s">
        <v>97</v>
      </c>
    </row>
    <row r="34" spans="1:5" ht="60.75" customHeight="1">
      <c r="A34" s="18" t="s">
        <v>31</v>
      </c>
      <c r="B34" s="47" t="s">
        <v>98</v>
      </c>
      <c r="C34" s="15">
        <f>$C$36/2</f>
        <v>5</v>
      </c>
      <c r="D34" s="8"/>
      <c r="E34" s="8"/>
    </row>
    <row r="35" spans="1:5" ht="38.25" customHeight="1">
      <c r="A35" s="18" t="s">
        <v>33</v>
      </c>
      <c r="B35" s="51" t="s">
        <v>99</v>
      </c>
      <c r="C35" s="15">
        <f>$C$36/2</f>
        <v>5</v>
      </c>
      <c r="D35" s="8"/>
      <c r="E35" s="8"/>
    </row>
    <row r="36" spans="1:5">
      <c r="A36" s="9"/>
      <c r="B36" s="10"/>
      <c r="C36" s="13">
        <v>10</v>
      </c>
      <c r="D36" s="6"/>
    </row>
    <row r="37" spans="1:5" ht="9" customHeight="1">
      <c r="A37" s="9"/>
      <c r="B37" s="10"/>
      <c r="C37" s="11"/>
    </row>
    <row r="38" spans="1:5" ht="55.5" customHeight="1">
      <c r="A38" s="18" t="s">
        <v>31</v>
      </c>
      <c r="B38" s="47" t="s">
        <v>100</v>
      </c>
      <c r="C38" s="15">
        <f>$C$40/2</f>
        <v>3.95</v>
      </c>
      <c r="D38" s="8"/>
      <c r="E38" s="8"/>
    </row>
    <row r="39" spans="1:5" ht="30.6" customHeight="1">
      <c r="A39" s="18" t="s">
        <v>33</v>
      </c>
      <c r="B39" s="51" t="s">
        <v>101</v>
      </c>
      <c r="C39" s="15">
        <f>$C$40/2</f>
        <v>3.95</v>
      </c>
      <c r="D39" s="8"/>
      <c r="E39" s="8"/>
    </row>
    <row r="40" spans="1:5">
      <c r="A40" s="9"/>
      <c r="B40" s="10"/>
      <c r="C40" s="14">
        <v>7.9</v>
      </c>
      <c r="D40" s="6"/>
    </row>
    <row r="41" spans="1:5" ht="10.35" customHeight="1">
      <c r="A41" s="9"/>
      <c r="B41" s="10"/>
      <c r="C41" s="11"/>
    </row>
    <row r="42" spans="1:5" ht="38.25" customHeight="1">
      <c r="A42" s="18" t="s">
        <v>31</v>
      </c>
      <c r="B42" s="47" t="s">
        <v>102</v>
      </c>
      <c r="C42" s="15">
        <f>$C$44/2</f>
        <v>2.4500000000000002</v>
      </c>
      <c r="D42" s="8"/>
      <c r="E42" s="8"/>
    </row>
    <row r="43" spans="1:5" ht="27.75" customHeight="1">
      <c r="A43" s="18" t="s">
        <v>33</v>
      </c>
      <c r="B43" s="51" t="s">
        <v>103</v>
      </c>
      <c r="C43" s="15">
        <f>$C$44/2</f>
        <v>2.4500000000000002</v>
      </c>
      <c r="D43" s="8"/>
      <c r="E43" s="8"/>
    </row>
    <row r="44" spans="1:5">
      <c r="C44" s="14">
        <v>4.9000000000000004</v>
      </c>
      <c r="D44" s="19">
        <f>SUM(D42:D43,D38:D39,D34:D35)</f>
        <v>0</v>
      </c>
    </row>
    <row r="45" spans="1:5">
      <c r="C45" s="65"/>
      <c r="D45" s="6"/>
    </row>
    <row r="46" spans="1:5">
      <c r="C46" s="11"/>
    </row>
    <row r="47" spans="1:5">
      <c r="C47" s="11"/>
    </row>
    <row r="48" spans="1:5">
      <c r="C48" s="11"/>
    </row>
    <row r="49" spans="3:3">
      <c r="C49" s="11"/>
    </row>
    <row r="50" spans="3:3">
      <c r="C50" s="11"/>
    </row>
    <row r="51" spans="3:3">
      <c r="C51" s="11"/>
    </row>
    <row r="52" spans="3:3">
      <c r="C52" s="11"/>
    </row>
    <row r="53" spans="3:3">
      <c r="C53" s="11"/>
    </row>
    <row r="54" spans="3:3">
      <c r="C54" s="11"/>
    </row>
    <row r="55" spans="3:3">
      <c r="C55" s="11"/>
    </row>
    <row r="56" spans="3:3">
      <c r="C56" s="11"/>
    </row>
    <row r="57" spans="3:3">
      <c r="C57" s="11"/>
    </row>
    <row r="58" spans="3:3">
      <c r="C58" s="11"/>
    </row>
    <row r="59" spans="3:3">
      <c r="C59" s="11"/>
    </row>
    <row r="60" spans="3:3">
      <c r="C60" s="11"/>
    </row>
    <row r="61" spans="3:3">
      <c r="C61" s="11"/>
    </row>
    <row r="62" spans="3:3">
      <c r="C62" s="11"/>
    </row>
    <row r="63" spans="3:3">
      <c r="C63" s="11"/>
    </row>
    <row r="64" spans="3:3">
      <c r="C64" s="11"/>
    </row>
    <row r="65" spans="3:3">
      <c r="C65" s="11"/>
    </row>
    <row r="66" spans="3:3">
      <c r="C66" s="11"/>
    </row>
    <row r="67" spans="3:3">
      <c r="C67" s="11"/>
    </row>
    <row r="68" spans="3:3">
      <c r="C68" s="11"/>
    </row>
    <row r="69" spans="3:3">
      <c r="C69" s="11"/>
    </row>
    <row r="70" spans="3:3">
      <c r="C70" s="11"/>
    </row>
    <row r="71" spans="3:3">
      <c r="C71" s="11"/>
    </row>
    <row r="72" spans="3:3">
      <c r="C72" s="11"/>
    </row>
    <row r="73" spans="3:3">
      <c r="C73" s="11"/>
    </row>
    <row r="74" spans="3:3">
      <c r="C74" s="11"/>
    </row>
    <row r="75" spans="3:3">
      <c r="C75" s="11"/>
    </row>
    <row r="76" spans="3:3">
      <c r="C76" s="11"/>
    </row>
    <row r="77" spans="3:3">
      <c r="C77" s="11"/>
    </row>
    <row r="78" spans="3:3">
      <c r="C78" s="11"/>
    </row>
    <row r="79" spans="3:3">
      <c r="C79" s="11"/>
    </row>
    <row r="80" spans="3:3">
      <c r="C80" s="11"/>
    </row>
    <row r="81" spans="3:3">
      <c r="C81" s="11"/>
    </row>
    <row r="82" spans="3:3">
      <c r="C82" s="11"/>
    </row>
    <row r="83" spans="3:3">
      <c r="C83" s="11"/>
    </row>
    <row r="84" spans="3:3">
      <c r="C84" s="11"/>
    </row>
    <row r="85" spans="3:3">
      <c r="C85" s="11"/>
    </row>
    <row r="86" spans="3:3">
      <c r="C86" s="11"/>
    </row>
    <row r="87" spans="3:3">
      <c r="C87" s="11"/>
    </row>
    <row r="88" spans="3:3">
      <c r="C88" s="11"/>
    </row>
    <row r="89" spans="3:3">
      <c r="C89" s="11"/>
    </row>
  </sheetData>
  <mergeCells count="3">
    <mergeCell ref="B5:E5"/>
    <mergeCell ref="B26:E26"/>
    <mergeCell ref="B2:E2"/>
  </mergeCells>
  <pageMargins left="0.25" right="0.25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"/>
  <sheetViews>
    <sheetView tabSelected="1" topLeftCell="A19" zoomScale="170" zoomScaleNormal="170" workbookViewId="0">
      <selection activeCell="B24" sqref="B24"/>
    </sheetView>
  </sheetViews>
  <sheetFormatPr defaultColWidth="8.85546875" defaultRowHeight="15"/>
  <cols>
    <col min="1" max="1" width="12.42578125" style="4" customWidth="1"/>
    <col min="2" max="2" width="61.85546875" style="12" customWidth="1"/>
    <col min="3" max="3" width="9" style="6" customWidth="1"/>
    <col min="4" max="4" width="11.42578125" style="4" customWidth="1"/>
    <col min="5" max="5" width="45.5703125" style="4" customWidth="1"/>
    <col min="6" max="16384" width="8.85546875" style="7"/>
  </cols>
  <sheetData>
    <row r="1" spans="1:5" ht="19.5" customHeight="1">
      <c r="B1" s="5"/>
    </row>
    <row r="2" spans="1:5" ht="37.5">
      <c r="A2" s="71" t="s">
        <v>15</v>
      </c>
      <c r="B2" s="108" t="s">
        <v>104</v>
      </c>
      <c r="C2" s="108"/>
      <c r="D2" s="108"/>
      <c r="E2" s="108"/>
    </row>
    <row r="3" spans="1:5">
      <c r="A3" s="7"/>
      <c r="B3" s="67" t="s">
        <v>105</v>
      </c>
    </row>
    <row r="4" spans="1:5">
      <c r="A4" s="7"/>
      <c r="B4" s="46" t="s">
        <v>106</v>
      </c>
    </row>
    <row r="5" spans="1:5">
      <c r="A5" s="7"/>
      <c r="B5" s="67"/>
    </row>
    <row r="6" spans="1:5" ht="15.75">
      <c r="A6" s="70" t="s">
        <v>18</v>
      </c>
      <c r="B6" s="109" t="s">
        <v>104</v>
      </c>
      <c r="C6" s="109"/>
      <c r="D6" s="109"/>
      <c r="E6" s="109"/>
    </row>
    <row r="7" spans="1:5">
      <c r="A7" s="7"/>
      <c r="B7" s="67" t="s">
        <v>20</v>
      </c>
    </row>
    <row r="8" spans="1:5">
      <c r="A8" s="7"/>
      <c r="B8" s="90" t="s">
        <v>107</v>
      </c>
    </row>
    <row r="9" spans="1:5">
      <c r="A9" s="7"/>
      <c r="B9" s="90" t="s">
        <v>108</v>
      </c>
    </row>
    <row r="10" spans="1:5">
      <c r="A10" s="7"/>
      <c r="B10" s="90" t="s">
        <v>109</v>
      </c>
    </row>
    <row r="11" spans="1:5">
      <c r="A11" s="7"/>
      <c r="B11" s="63" t="s">
        <v>25</v>
      </c>
    </row>
    <row r="12" spans="1:5">
      <c r="A12" s="7"/>
      <c r="B12" s="91" t="s">
        <v>110</v>
      </c>
    </row>
    <row r="13" spans="1:5">
      <c r="A13" s="7"/>
      <c r="B13" s="91" t="s">
        <v>111</v>
      </c>
    </row>
    <row r="14" spans="1:5" ht="24" customHeight="1">
      <c r="A14" s="58" t="s">
        <v>18</v>
      </c>
      <c r="B14" s="60" t="s">
        <v>27</v>
      </c>
      <c r="C14" s="59" t="s">
        <v>28</v>
      </c>
      <c r="D14" s="60" t="s">
        <v>29</v>
      </c>
      <c r="E14" s="60" t="s">
        <v>30</v>
      </c>
    </row>
    <row r="15" spans="1:5" ht="48" customHeight="1">
      <c r="A15" s="18" t="s">
        <v>31</v>
      </c>
      <c r="B15" s="50" t="s">
        <v>139</v>
      </c>
      <c r="C15" s="17">
        <v>5</v>
      </c>
      <c r="D15" s="8"/>
      <c r="E15" s="8"/>
    </row>
    <row r="16" spans="1:5" ht="39.75" customHeight="1">
      <c r="A16" s="18" t="s">
        <v>33</v>
      </c>
      <c r="B16" s="50" t="s">
        <v>140</v>
      </c>
      <c r="C16" s="17">
        <f>$C$17/2</f>
        <v>5</v>
      </c>
      <c r="D16" s="8"/>
      <c r="E16" s="8"/>
    </row>
    <row r="17" spans="1:11" ht="14.45" customHeight="1">
      <c r="A17" s="9"/>
      <c r="B17" s="10"/>
      <c r="C17" s="16">
        <v>10</v>
      </c>
      <c r="D17" s="6"/>
    </row>
    <row r="18" spans="1:11" ht="28.5" customHeight="1">
      <c r="B18" s="10"/>
      <c r="C18" s="11"/>
    </row>
    <row r="19" spans="1:11" ht="49.5" customHeight="1">
      <c r="A19" s="18" t="s">
        <v>31</v>
      </c>
      <c r="B19" s="1" t="s">
        <v>137</v>
      </c>
      <c r="C19" s="17">
        <f>$C$21/2</f>
        <v>3.95</v>
      </c>
      <c r="D19" s="8"/>
      <c r="E19" s="8"/>
    </row>
    <row r="20" spans="1:11" ht="28.5" customHeight="1">
      <c r="A20" s="18" t="s">
        <v>33</v>
      </c>
      <c r="B20" s="1" t="s">
        <v>138</v>
      </c>
      <c r="C20" s="17">
        <f>$C$21/2</f>
        <v>3.95</v>
      </c>
      <c r="D20" s="8"/>
      <c r="E20" s="8"/>
    </row>
    <row r="21" spans="1:11" ht="14.1" customHeight="1">
      <c r="A21" s="9"/>
      <c r="B21" s="10"/>
      <c r="C21" s="16">
        <v>7.9</v>
      </c>
      <c r="D21" s="6"/>
    </row>
    <row r="22" spans="1:11" ht="8.4499999999999993" customHeight="1">
      <c r="A22" s="9"/>
      <c r="B22" s="10"/>
      <c r="C22" s="11"/>
    </row>
    <row r="23" spans="1:11" ht="27.75" customHeight="1">
      <c r="A23" s="18" t="s">
        <v>31</v>
      </c>
      <c r="B23" s="1" t="s">
        <v>141</v>
      </c>
      <c r="C23" s="17">
        <f>$C$25/2</f>
        <v>2.4500000000000002</v>
      </c>
      <c r="D23" s="8"/>
      <c r="E23" s="8"/>
    </row>
    <row r="24" spans="1:11" ht="24" customHeight="1">
      <c r="A24" s="18" t="s">
        <v>33</v>
      </c>
      <c r="B24" s="1" t="s">
        <v>142</v>
      </c>
      <c r="C24" s="17">
        <f>$C$25/2</f>
        <v>2.4500000000000002</v>
      </c>
      <c r="D24" s="8"/>
      <c r="E24" s="8"/>
    </row>
    <row r="25" spans="1:11">
      <c r="C25" s="16">
        <v>4.9000000000000004</v>
      </c>
      <c r="D25" s="19">
        <f>SUM(D23:D24,D19:D20,D15:D16)</f>
        <v>0</v>
      </c>
    </row>
    <row r="26" spans="1:11">
      <c r="C26" s="11"/>
    </row>
    <row r="27" spans="1:11">
      <c r="C27" s="11"/>
    </row>
  </sheetData>
  <sheetProtection algorithmName="SHA-512" hashValue="NoBz25WF9VHwUCsjTwOW9dLpRHkYEiiqFrOuOw2gX78Uh6aBD1Vc6mj6OpQGZOAFfFsXEOzU2XfyXdP/A/v2ag==" saltValue="Z/dJE3wWiuhRShYLGzyF9w==" spinCount="100000" sheet="1" objects="1" scenarios="1"/>
  <mergeCells count="2">
    <mergeCell ref="B2:E2"/>
    <mergeCell ref="B6:E6"/>
  </mergeCells>
  <pageMargins left="0.25" right="0.25" top="0.75" bottom="0.75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33"/>
  <sheetViews>
    <sheetView topLeftCell="A13" workbookViewId="0">
      <selection activeCell="J16" sqref="J16"/>
    </sheetView>
  </sheetViews>
  <sheetFormatPr defaultColWidth="8.85546875" defaultRowHeight="15"/>
  <cols>
    <col min="2" max="2" width="21.5703125" style="21" customWidth="1"/>
    <col min="3" max="3" width="19.85546875" customWidth="1"/>
    <col min="4" max="4" width="12" customWidth="1"/>
    <col min="5" max="5" width="13.42578125" customWidth="1"/>
    <col min="6" max="6" width="14.42578125" customWidth="1"/>
  </cols>
  <sheetData>
    <row r="1" spans="2:17">
      <c r="B1" s="20" t="s">
        <v>112</v>
      </c>
    </row>
    <row r="2" spans="2:17">
      <c r="B2" s="20"/>
    </row>
    <row r="4" spans="2:17">
      <c r="B4" s="132" t="s">
        <v>0</v>
      </c>
      <c r="C4" s="132"/>
      <c r="D4" s="132"/>
      <c r="E4" s="132"/>
      <c r="F4" s="132"/>
    </row>
    <row r="5" spans="2:17" ht="32.25" customHeight="1">
      <c r="B5" s="133" t="s">
        <v>113</v>
      </c>
      <c r="C5" s="133"/>
      <c r="D5" s="133"/>
      <c r="E5" s="133"/>
      <c r="F5" s="133"/>
    </row>
    <row r="6" spans="2:17">
      <c r="B6" s="22"/>
      <c r="C6" s="23" t="s">
        <v>4</v>
      </c>
      <c r="D6" s="86">
        <f>'Folha rosto'!B8</f>
        <v>0</v>
      </c>
    </row>
    <row r="7" spans="2:17">
      <c r="B7" s="24"/>
    </row>
    <row r="8" spans="2:17" ht="15.75">
      <c r="B8" s="25" t="s">
        <v>114</v>
      </c>
      <c r="C8" s="85">
        <f>'Folha rosto'!B10</f>
        <v>0</v>
      </c>
      <c r="D8" s="26"/>
      <c r="E8" s="26"/>
    </row>
    <row r="9" spans="2:17" ht="24" customHeight="1">
      <c r="B9" s="27" t="s">
        <v>115</v>
      </c>
      <c r="C9" s="28">
        <f>'Folha rosto'!B9</f>
        <v>0</v>
      </c>
    </row>
    <row r="10" spans="2:17">
      <c r="B10" s="29"/>
    </row>
    <row r="11" spans="2:17">
      <c r="B11" s="29" t="s">
        <v>116</v>
      </c>
      <c r="C11" s="84">
        <f>'Folha rosto'!B13</f>
        <v>0</v>
      </c>
    </row>
    <row r="12" spans="2:17">
      <c r="B12" s="30"/>
    </row>
    <row r="13" spans="2:17" ht="24">
      <c r="B13" s="31" t="s">
        <v>117</v>
      </c>
      <c r="C13" s="134" t="s">
        <v>118</v>
      </c>
      <c r="D13" s="134"/>
      <c r="E13" s="32" t="s">
        <v>119</v>
      </c>
      <c r="F13" s="31" t="s">
        <v>120</v>
      </c>
      <c r="I13" s="110" t="s">
        <v>121</v>
      </c>
      <c r="J13" s="110"/>
      <c r="K13" s="110"/>
      <c r="L13" s="110"/>
      <c r="M13" s="110"/>
      <c r="N13" s="110"/>
      <c r="O13" s="110"/>
      <c r="P13" s="110"/>
      <c r="Q13" s="110"/>
    </row>
    <row r="14" spans="2:17" ht="54" customHeight="1">
      <c r="B14" s="134" t="s">
        <v>122</v>
      </c>
      <c r="C14" s="33" t="s">
        <v>123</v>
      </c>
      <c r="D14" s="34" t="s">
        <v>124</v>
      </c>
      <c r="E14" s="94">
        <f>'Dimensão 1'!D37</f>
        <v>0</v>
      </c>
      <c r="F14" s="97">
        <f>E14*30%</f>
        <v>0</v>
      </c>
      <c r="J14" s="96"/>
    </row>
    <row r="15" spans="2:17" ht="54" customHeight="1">
      <c r="B15" s="134"/>
      <c r="C15" s="33" t="s">
        <v>125</v>
      </c>
      <c r="D15" s="34" t="s">
        <v>124</v>
      </c>
      <c r="E15" s="94">
        <f>'Dimensão 1'!D71</f>
        <v>0</v>
      </c>
      <c r="F15" s="97">
        <f>E15*30%</f>
        <v>0</v>
      </c>
    </row>
    <row r="16" spans="2:17" ht="54" customHeight="1">
      <c r="B16" s="134" t="s">
        <v>126</v>
      </c>
      <c r="C16" s="33" t="s">
        <v>127</v>
      </c>
      <c r="D16" s="34">
        <v>0.1</v>
      </c>
      <c r="E16" s="94">
        <f>'Dimensão 2'!D24</f>
        <v>0</v>
      </c>
      <c r="F16" s="97">
        <f>E16*0.1</f>
        <v>0</v>
      </c>
    </row>
    <row r="17" spans="2:6" ht="54" customHeight="1">
      <c r="B17" s="134"/>
      <c r="C17" s="33" t="s">
        <v>128</v>
      </c>
      <c r="D17" s="34">
        <v>0.1</v>
      </c>
      <c r="E17" s="94">
        <f>'Dimensão 2'!D44</f>
        <v>0</v>
      </c>
      <c r="F17" s="97">
        <f>E17*0.1</f>
        <v>0</v>
      </c>
    </row>
    <row r="18" spans="2:6" ht="54" customHeight="1">
      <c r="B18" s="31" t="s">
        <v>129</v>
      </c>
      <c r="C18" s="35" t="s">
        <v>104</v>
      </c>
      <c r="D18" s="36">
        <v>0.2</v>
      </c>
      <c r="E18" s="94">
        <f>'Dimensão 3'!D25</f>
        <v>0</v>
      </c>
      <c r="F18" s="97">
        <f>E18*D18</f>
        <v>0</v>
      </c>
    </row>
    <row r="19" spans="2:6">
      <c r="B19" s="130"/>
      <c r="C19" s="130"/>
      <c r="D19" s="130"/>
      <c r="E19" s="131"/>
      <c r="F19" s="130"/>
    </row>
    <row r="20" spans="2:6">
      <c r="B20" s="130"/>
      <c r="C20" s="130"/>
      <c r="D20" s="130"/>
      <c r="E20" s="130"/>
      <c r="F20" s="130"/>
    </row>
    <row r="21" spans="2:6">
      <c r="B21" s="130"/>
      <c r="C21" s="130"/>
      <c r="D21" s="130"/>
      <c r="E21" s="130"/>
      <c r="F21" s="130"/>
    </row>
    <row r="22" spans="2:6">
      <c r="B22" s="115" t="s">
        <v>130</v>
      </c>
      <c r="C22" s="116"/>
      <c r="D22" s="116"/>
      <c r="E22" s="116"/>
      <c r="F22" s="117"/>
    </row>
    <row r="23" spans="2:6">
      <c r="B23" s="118"/>
      <c r="C23" s="119"/>
      <c r="D23" s="119"/>
      <c r="E23" s="119"/>
      <c r="F23" s="120"/>
    </row>
    <row r="24" spans="2:6">
      <c r="B24" s="121"/>
      <c r="C24" s="122"/>
      <c r="D24" s="122"/>
      <c r="E24" s="122"/>
      <c r="F24" s="123"/>
    </row>
    <row r="25" spans="2:6" ht="15" customHeight="1">
      <c r="B25" s="124" t="s">
        <v>131</v>
      </c>
      <c r="C25" s="125"/>
      <c r="D25" s="125"/>
      <c r="E25" s="126"/>
      <c r="F25" s="37" t="s">
        <v>29</v>
      </c>
    </row>
    <row r="26" spans="2:6" ht="15" customHeight="1">
      <c r="B26" s="118"/>
      <c r="C26" s="119"/>
      <c r="D26" s="119"/>
      <c r="E26" s="120"/>
      <c r="F26" s="38" t="s">
        <v>132</v>
      </c>
    </row>
    <row r="27" spans="2:6" ht="24" customHeight="1">
      <c r="B27" s="127" t="s">
        <v>133</v>
      </c>
      <c r="C27" s="128"/>
      <c r="D27" s="128"/>
      <c r="E27" s="129"/>
      <c r="F27" s="39" t="s">
        <v>134</v>
      </c>
    </row>
    <row r="28" spans="2:6">
      <c r="B28" s="118"/>
      <c r="C28" s="119"/>
      <c r="D28" s="119"/>
      <c r="E28" s="120"/>
      <c r="F28" s="40">
        <f>SUM(F14:F18)</f>
        <v>0</v>
      </c>
    </row>
    <row r="29" spans="2:6">
      <c r="B29" s="127" t="s">
        <v>135</v>
      </c>
      <c r="C29" s="128"/>
      <c r="D29" s="128"/>
      <c r="E29" s="129"/>
      <c r="F29" s="41"/>
    </row>
    <row r="30" spans="2:6">
      <c r="B30" s="111"/>
      <c r="C30" s="112"/>
      <c r="D30" s="112"/>
      <c r="E30" s="113"/>
      <c r="F30" s="42"/>
    </row>
    <row r="31" spans="2:6">
      <c r="B31" s="43"/>
      <c r="C31" s="44"/>
      <c r="D31" s="44"/>
      <c r="E31" s="44"/>
      <c r="F31" s="44"/>
    </row>
    <row r="32" spans="2:6" ht="13.5" customHeight="1">
      <c r="B32" s="114" t="s">
        <v>136</v>
      </c>
      <c r="C32" s="114"/>
      <c r="D32" s="114"/>
      <c r="E32" s="114"/>
      <c r="F32" s="114"/>
    </row>
    <row r="33" spans="2:6">
      <c r="B33" s="114"/>
      <c r="C33" s="114"/>
      <c r="D33" s="114"/>
      <c r="E33" s="114"/>
      <c r="F33" s="114"/>
    </row>
  </sheetData>
  <mergeCells count="15">
    <mergeCell ref="B4:F4"/>
    <mergeCell ref="B5:F5"/>
    <mergeCell ref="C13:D13"/>
    <mergeCell ref="B14:B15"/>
    <mergeCell ref="B16:B17"/>
    <mergeCell ref="I13:Q13"/>
    <mergeCell ref="B30:E30"/>
    <mergeCell ref="B32:F33"/>
    <mergeCell ref="B22:F24"/>
    <mergeCell ref="B25:E25"/>
    <mergeCell ref="B26:E26"/>
    <mergeCell ref="B27:E27"/>
    <mergeCell ref="B28:E28"/>
    <mergeCell ref="B29:E29"/>
    <mergeCell ref="B19:F21"/>
  </mergeCells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91a82f-6f5c-4168-9cf4-fe6240b0788c">
      <Terms xmlns="http://schemas.microsoft.com/office/infopath/2007/PartnerControls"/>
    </lcf76f155ced4ddcb4097134ff3c332f>
    <TaxCatchAll xmlns="7e0697e8-3169-44f9-b98a-6bc8ec422eb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EDE950C3600948BDD77E8E9D85A4E6" ma:contentTypeVersion="17" ma:contentTypeDescription="Create a new document." ma:contentTypeScope="" ma:versionID="cdcd1d823abe595e4b9cf60816c87323">
  <xsd:schema xmlns:xsd="http://www.w3.org/2001/XMLSchema" xmlns:xs="http://www.w3.org/2001/XMLSchema" xmlns:p="http://schemas.microsoft.com/office/2006/metadata/properties" xmlns:ns2="ba91a82f-6f5c-4168-9cf4-fe6240b0788c" xmlns:ns3="7e0697e8-3169-44f9-b98a-6bc8ec422eb4" targetNamespace="http://schemas.microsoft.com/office/2006/metadata/properties" ma:root="true" ma:fieldsID="fcabda6f0f555f4db2a809324a3325d3" ns2:_="" ns3:_="">
    <xsd:import namespace="ba91a82f-6f5c-4168-9cf4-fe6240b0788c"/>
    <xsd:import namespace="7e0697e8-3169-44f9-b98a-6bc8ec422e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1a82f-6f5c-4168-9cf4-fe6240b078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832158e-2487-4fb6-92b6-08496e159f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0697e8-3169-44f9-b98a-6bc8ec422eb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b8af960-75d9-45f6-b302-6dc2a655dcfa}" ma:internalName="TaxCatchAll" ma:showField="CatchAllData" ma:web="7e0697e8-3169-44f9-b98a-6bc8ec422e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C50A0B-44DF-405D-9288-82042BD13E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488017-7100-4D43-B10C-6F29676CBD92}">
  <ds:schemaRefs>
    <ds:schemaRef ds:uri="http://schemas.microsoft.com/office/2006/metadata/properties"/>
    <ds:schemaRef ds:uri="http://schemas.microsoft.com/office/infopath/2007/PartnerControls"/>
    <ds:schemaRef ds:uri="ba91a82f-6f5c-4168-9cf4-fe6240b0788c"/>
    <ds:schemaRef ds:uri="7e0697e8-3169-44f9-b98a-6bc8ec422eb4"/>
  </ds:schemaRefs>
</ds:datastoreItem>
</file>

<file path=customXml/itemProps3.xml><?xml version="1.0" encoding="utf-8"?>
<ds:datastoreItem xmlns:ds="http://schemas.openxmlformats.org/officeDocument/2006/customXml" ds:itemID="{9974E617-062B-423D-A45D-B8A8ED19F6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1a82f-6f5c-4168-9cf4-fe6240b0788c"/>
    <ds:schemaRef ds:uri="7e0697e8-3169-44f9-b98a-6bc8ec422e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Folha rosto</vt:lpstr>
      <vt:lpstr>Dimensão 1</vt:lpstr>
      <vt:lpstr>Dimensão 2</vt:lpstr>
      <vt:lpstr>Dimensão 3</vt:lpstr>
      <vt:lpstr>Ficha Av Int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Sousa</dc:creator>
  <cp:keywords/>
  <dc:description/>
  <cp:lastModifiedBy>Gabriela Moreira</cp:lastModifiedBy>
  <cp:revision/>
  <dcterms:created xsi:type="dcterms:W3CDTF">2022-09-10T11:13:05Z</dcterms:created>
  <dcterms:modified xsi:type="dcterms:W3CDTF">2025-10-30T11:28:49Z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0x01010041EDE950C3600948BDD77E8E9D85A4E6</vt:lpwstr>
  </property>
  <property fmtid="{D5CDD505-2E9C-101B-9397-08002B2CF9AE}" pid="3" name="MediaServiceImageTags">
    <vt:lpwstr/>
  </property>
</Properties>
</file>