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scais.sharepoint.com/sites/cpaefga/Documentos Partilhados/00 - CP ANO LETIVO 2025-26/Reunião 414 - 29.10.2025/Avaliação Docente 2025 2026/"/>
    </mc:Choice>
  </mc:AlternateContent>
  <xr:revisionPtr revIDLastSave="5" documentId="8_{190F8670-0853-4CAF-80AD-9242D5AA1D7E}" xr6:coauthVersionLast="47" xr6:coauthVersionMax="47" xr10:uidLastSave="{496EB416-DD4F-47B7-9057-D405B4B74CE6}"/>
  <bookViews>
    <workbookView xWindow="-120" yWindow="-120" windowWidth="24240" windowHeight="13140" activeTab="3" xr2:uid="{D0AD5266-8517-4115-AC14-E8A9C10983D3}"/>
  </bookViews>
  <sheets>
    <sheet name="Interna" sheetId="1" r:id="rId1"/>
    <sheet name="Global" sheetId="2" r:id="rId2"/>
    <sheet name="Interna - c AO" sheetId="3" r:id="rId3"/>
    <sheet name="Global - c AO" sheetId="4" r:id="rId4"/>
    <sheet name="Ponderação curricular" sheetId="5" r:id="rId5"/>
  </sheets>
  <definedNames>
    <definedName name="_Hlk56353848" localSheetId="0">Interna!$B$8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17" i="1"/>
  <c r="F15" i="1"/>
  <c r="F18" i="3"/>
  <c r="F17" i="3"/>
  <c r="F16" i="3"/>
  <c r="F14" i="1"/>
  <c r="F16" i="1"/>
  <c r="F15" i="5"/>
  <c r="F17" i="5"/>
  <c r="F18" i="5"/>
  <c r="F16" i="5"/>
  <c r="F14" i="5"/>
  <c r="F19" i="5"/>
  <c r="C9" i="2"/>
  <c r="C14" i="2"/>
  <c r="C10" i="2"/>
  <c r="F17" i="4"/>
  <c r="F28" i="5" l="1"/>
  <c r="E18" i="2"/>
  <c r="F18" i="2" s="1"/>
  <c r="E21" i="4"/>
  <c r="F21" i="4" s="1"/>
  <c r="E20" i="4"/>
  <c r="F20" i="4" s="1"/>
  <c r="E18" i="4"/>
  <c r="F18" i="4" s="1"/>
  <c r="F15" i="3"/>
  <c r="F14" i="3"/>
  <c r="F28" i="3" l="1"/>
  <c r="E25" i="4"/>
  <c r="E20" i="2"/>
  <c r="F20" i="2" s="1"/>
  <c r="E21" i="2"/>
  <c r="F21" i="2" s="1"/>
  <c r="F28" i="1" l="1"/>
  <c r="E25" i="2" s="1"/>
</calcChain>
</file>

<file path=xl/sharedStrings.xml><?xml version="1.0" encoding="utf-8"?>
<sst xmlns="http://schemas.openxmlformats.org/spreadsheetml/2006/main" count="170" uniqueCount="76">
  <si>
    <t xml:space="preserve">         </t>
  </si>
  <si>
    <t>Agrupamento de Escolas Frei Gonçalo de Azevedo</t>
  </si>
  <si>
    <t>Ficha de avaliação interna do desempenho docente</t>
  </si>
  <si>
    <t>Ano letivo:</t>
  </si>
  <si>
    <t xml:space="preserve">escalão: </t>
  </si>
  <si>
    <t>Docente:</t>
  </si>
  <si>
    <t>QZ</t>
  </si>
  <si>
    <t>Grupo de recrutamento:</t>
  </si>
  <si>
    <t>Quadro</t>
  </si>
  <si>
    <t>Grelha atualizada com menos a linha Dinamização Projetos</t>
  </si>
  <si>
    <t xml:space="preserve">Observação de aulas: </t>
  </si>
  <si>
    <t>Não</t>
  </si>
  <si>
    <t>Não registar ou apagar no amarelo</t>
  </si>
  <si>
    <t>Dimensões</t>
  </si>
  <si>
    <t>Especificação e ponderação</t>
  </si>
  <si>
    <t>Classificação atribuída</t>
  </si>
  <si>
    <t>Classificação ponderada</t>
  </si>
  <si>
    <t>Científica e pedagógica (60%)</t>
  </si>
  <si>
    <t>Preparação e organização das atividades letivas</t>
  </si>
  <si>
    <t>30% (9%)</t>
  </si>
  <si>
    <t>Processo de avaliação das aprendizagens dos alunos</t>
  </si>
  <si>
    <t>Participação na escola e relação com a comunidade educativa (20%)</t>
  </si>
  <si>
    <t>Realização de objetivos e metas do PE e PAA</t>
  </si>
  <si>
    <t>Participação nas EOE e OG</t>
  </si>
  <si>
    <t>Formação contínua e desenvolvimento profissional (20%)</t>
  </si>
  <si>
    <t>Formação contínua e desenvolvimento profissional</t>
  </si>
  <si>
    <t>Recomendações:</t>
  </si>
  <si>
    <t>O avaliador:</t>
  </si>
  <si>
    <t>Classificação</t>
  </si>
  <si>
    <t>final</t>
  </si>
  <si>
    <t>-----------------------------------------------------------------------------------------------</t>
  </si>
  <si>
    <t>(Escala: 1 a 10)</t>
  </si>
  <si>
    <t>----------/------------/----------</t>
  </si>
  <si>
    <r>
      <t>*</t>
    </r>
    <r>
      <rPr>
        <sz val="8"/>
        <color theme="1"/>
        <rFont val="Calibri"/>
        <family val="2"/>
        <scheme val="minor"/>
      </rPr>
      <t xml:space="preserve"> Caso o docente tenha tido observação de aulas, a avaliação externa representa 70% da percentagem prevista para a dimensão científica e pedagógica</t>
    </r>
  </si>
  <si>
    <t>Ficha global de avaliação do desempenho docente</t>
  </si>
  <si>
    <r>
      <t>Ano letivo</t>
    </r>
    <r>
      <rPr>
        <sz val="9"/>
        <color theme="1"/>
        <rFont val="TrebuchetMS"/>
      </rPr>
      <t xml:space="preserve">: </t>
    </r>
  </si>
  <si>
    <t xml:space="preserve">Docente: </t>
  </si>
  <si>
    <t>Data de conclusão do presente ciclo avaliativo:</t>
  </si>
  <si>
    <t>escalão:</t>
  </si>
  <si>
    <t>Observação de aulas:</t>
  </si>
  <si>
    <t>Avaliador externo (Observação de aulas)</t>
  </si>
  <si>
    <t>NA</t>
  </si>
  <si>
    <t>Avaliador interno</t>
  </si>
  <si>
    <t>Participação na escola e relação com a comunidade educativa  (20%)</t>
  </si>
  <si>
    <t>Observações:</t>
  </si>
  <si>
    <t>Classificação final</t>
  </si>
  <si>
    <t>(Escala: 1 a 10):</t>
  </si>
  <si>
    <t>Classificação Final atribuída pela SADD:</t>
  </si>
  <si>
    <t>Classificação: ………………………………</t>
  </si>
  <si>
    <t xml:space="preserve">Menção Qualitativa: ………………………………… </t>
  </si>
  <si>
    <t xml:space="preserve"> Data: ……/………/………………………</t>
  </si>
  <si>
    <t>Assinaturas:</t>
  </si>
  <si>
    <t>…......................</t>
  </si>
  <si>
    <t>.........................</t>
  </si>
  <si>
    <t>...........................</t>
  </si>
  <si>
    <t>….........................</t>
  </si>
  <si>
    <t>…....................</t>
  </si>
  <si>
    <t>Comunicação da Avaliação Final do Desempenho:</t>
  </si>
  <si>
    <t xml:space="preserve">Tomei conhecimento: </t>
  </si>
  <si>
    <t>Data: ………/………/……………</t>
  </si>
  <si>
    <r>
      <t xml:space="preserve">Assinatura do Avaliado: </t>
    </r>
    <r>
      <rPr>
        <vertAlign val="subscript"/>
        <sz val="10"/>
        <color rgb="FF000000"/>
        <rFont val="Trebuchet MS"/>
        <family val="2"/>
      </rPr>
      <t>………………………………………………………………………………………………………...................................</t>
    </r>
  </si>
  <si>
    <t>Apreciação global:</t>
  </si>
  <si>
    <t>Sim</t>
  </si>
  <si>
    <t>42%*</t>
  </si>
  <si>
    <t>Ficha de avaliação por ponderação curricular</t>
  </si>
  <si>
    <t>Classificação atribuída 
(1 a 10)</t>
  </si>
  <si>
    <t>Habilitações académicas e profissioanais (10%)</t>
  </si>
  <si>
    <t>Conclusão de Doutoramento</t>
  </si>
  <si>
    <t>Experiência profissional (40%)</t>
  </si>
  <si>
    <t>Ver Artº 5º, DN nº19/2012</t>
  </si>
  <si>
    <t>Valorização curricular (30%)</t>
  </si>
  <si>
    <t>Conclusão de Doutoramento (10)</t>
  </si>
  <si>
    <t>Conclusão de mestardo Mestrado (8)</t>
  </si>
  <si>
    <t>Conclusão de Especialzação (5)</t>
  </si>
  <si>
    <t>Exercício de cargos dirigentes ou outros cargos ou funções de
reconhecido interesse público ou relevante interesse social (20%)</t>
  </si>
  <si>
    <t>Ver Artº 7º e 8º, DN nº19/2012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</si>
</sst>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20">
    <font>
      <sz val="11"/>
      <color theme="1"/>
      <name val="Calibri"/>
      <family val="2"/>
      <scheme val="minor"/>
    </font>
    <font>
      <b/>
      <sz val="11"/>
      <color theme="1"/>
      <name val="Trebuchet MS"/>
      <family val="2"/>
    </font>
    <font>
      <b/>
      <sz val="9"/>
      <color theme="1"/>
      <name val="Arial"/>
      <family val="2"/>
    </font>
    <font>
      <sz val="9"/>
      <color theme="1"/>
      <name val="TrebuchetMS"/>
    </font>
    <font>
      <sz val="10"/>
      <color theme="1"/>
      <name val="TrebuchetMS"/>
    </font>
    <font>
      <b/>
      <sz val="9"/>
      <color theme="1"/>
      <name val="TrebuchetMS,Bold"/>
    </font>
    <font>
      <sz val="9"/>
      <color rgb="FF000000"/>
      <name val="TrebuchetMS,Bold"/>
    </font>
    <font>
      <sz val="9"/>
      <color theme="1"/>
      <name val="TrebuchetMS,Bold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TrebuchetMS"/>
    </font>
    <font>
      <b/>
      <sz val="10"/>
      <color theme="1"/>
      <name val="TrebuchetMS,Bold"/>
    </font>
    <font>
      <sz val="10"/>
      <color rgb="FF000000"/>
      <name val="Trebuchet MS"/>
      <family val="2"/>
    </font>
    <font>
      <b/>
      <sz val="11"/>
      <color rgb="FF000000"/>
      <name val="Trebuchet MS"/>
      <family val="2"/>
    </font>
    <font>
      <vertAlign val="subscript"/>
      <sz val="10"/>
      <color rgb="FF000000"/>
      <name val="Trebuchet MS"/>
      <family val="2"/>
    </font>
    <font>
      <sz val="8"/>
      <color rgb="FF000000"/>
      <name val="Trebuchet MS"/>
      <family val="2"/>
    </font>
    <font>
      <sz val="10"/>
      <color theme="1"/>
      <name val="Trebuchet MS"/>
      <family val="2"/>
    </font>
    <font>
      <sz val="11"/>
      <color rgb="FF000000"/>
      <name val="TrebuchetMS,Bold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1" fillId="0" borderId="0" xfId="0" applyFont="1" applyAlignment="1">
      <alignment vertical="center"/>
    </xf>
    <xf numFmtId="0" fontId="13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9" fontId="3" fillId="0" borderId="12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13" fillId="0" borderId="2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6" fillId="0" borderId="7" xfId="0" applyFont="1" applyBorder="1" applyAlignment="1">
      <alignment vertical="center"/>
    </xf>
    <xf numFmtId="0" fontId="13" fillId="0" borderId="0" xfId="0" applyFont="1" applyAlignment="1">
      <alignment vertical="center" wrapText="1"/>
    </xf>
    <xf numFmtId="0" fontId="11" fillId="0" borderId="0" xfId="0" applyFont="1" applyAlignment="1">
      <alignment horizontal="right" vertical="center"/>
    </xf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center" wrapText="1"/>
    </xf>
    <xf numFmtId="0" fontId="14" fillId="0" borderId="0" xfId="0" applyFont="1"/>
    <xf numFmtId="0" fontId="4" fillId="0" borderId="0" xfId="0" applyFont="1" applyAlignment="1">
      <alignment horizontal="right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left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17" fillId="0" borderId="0" xfId="0" applyFont="1"/>
    <xf numFmtId="0" fontId="5" fillId="0" borderId="2" xfId="0" applyFont="1" applyBorder="1" applyAlignment="1">
      <alignment horizontal="center" vertical="center" wrapText="1"/>
    </xf>
    <xf numFmtId="9" fontId="3" fillId="0" borderId="10" xfId="0" applyNumberFormat="1" applyFont="1" applyBorder="1" applyAlignment="1">
      <alignment horizontal="center" vertical="center" wrapText="1"/>
    </xf>
    <xf numFmtId="9" fontId="7" fillId="0" borderId="10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2" fontId="6" fillId="2" borderId="11" xfId="0" applyNumberFormat="1" applyFont="1" applyFill="1" applyBorder="1" applyAlignment="1">
      <alignment horizontal="center" vertical="center" wrapText="1"/>
    </xf>
    <xf numFmtId="0" fontId="0" fillId="2" borderId="0" xfId="0" applyFill="1"/>
    <xf numFmtId="165" fontId="5" fillId="2" borderId="1" xfId="0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164" fontId="6" fillId="2" borderId="1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2" borderId="13" xfId="0" applyNumberFormat="1" applyFont="1" applyFill="1" applyBorder="1" applyAlignment="1">
      <alignment horizontal="center" vertical="center" wrapText="1"/>
    </xf>
    <xf numFmtId="2" fontId="18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left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9" fontId="7" fillId="0" borderId="12" xfId="0" applyNumberFormat="1" applyFont="1" applyBorder="1" applyAlignment="1">
      <alignment horizontal="center" vertical="center" wrapText="1"/>
    </xf>
    <xf numFmtId="9" fontId="7" fillId="0" borderId="14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9" fontId="3" fillId="0" borderId="12" xfId="0" applyNumberFormat="1" applyFont="1" applyBorder="1" applyAlignment="1">
      <alignment horizontal="center" vertical="center" wrapText="1"/>
    </xf>
    <xf numFmtId="9" fontId="3" fillId="0" borderId="14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165" fontId="5" fillId="2" borderId="12" xfId="0" applyNumberFormat="1" applyFont="1" applyFill="1" applyBorder="1" applyAlignment="1">
      <alignment horizontal="center" vertical="center" wrapText="1"/>
    </xf>
    <xf numFmtId="165" fontId="5" fillId="2" borderId="14" xfId="0" applyNumberFormat="1" applyFont="1" applyFill="1" applyBorder="1" applyAlignment="1">
      <alignment horizontal="center" vertical="center" wrapText="1"/>
    </xf>
    <xf numFmtId="164" fontId="5" fillId="2" borderId="12" xfId="0" applyNumberFormat="1" applyFont="1" applyFill="1" applyBorder="1" applyAlignment="1">
      <alignment horizontal="center" vertical="center" wrapText="1"/>
    </xf>
    <xf numFmtId="164" fontId="5" fillId="2" borderId="14" xfId="0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9" fontId="3" fillId="0" borderId="1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933451</xdr:colOff>
      <xdr:row>0</xdr:row>
      <xdr:rowOff>28575</xdr:rowOff>
    </xdr:from>
    <xdr:to>
      <xdr:col>3</xdr:col>
      <xdr:colOff>136209</xdr:colOff>
      <xdr:row>2</xdr:row>
      <xdr:rowOff>161924</xdr:rowOff>
    </xdr:to>
    <xdr:pic>
      <xdr:nvPicPr>
        <xdr:cNvPr id="4" name="Imagem 3" descr="LOGOTIPO_NOVO">
          <a:extLst>
            <a:ext uri="{FF2B5EF4-FFF2-40B4-BE49-F238E27FC236}">
              <a16:creationId xmlns:a16="http://schemas.microsoft.com/office/drawing/2014/main" id="{F7734769-1C49-4CA7-B7BC-95C0047C7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1" y="28575"/>
          <a:ext cx="441008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714375</xdr:colOff>
      <xdr:row>0</xdr:row>
      <xdr:rowOff>0</xdr:rowOff>
    </xdr:from>
    <xdr:to>
      <xdr:col>5</xdr:col>
      <xdr:colOff>781050</xdr:colOff>
      <xdr:row>2</xdr:row>
      <xdr:rowOff>47625</xdr:rowOff>
    </xdr:to>
    <xdr:pic>
      <xdr:nvPicPr>
        <xdr:cNvPr id="5" name="Imagem 4" descr="LOGOTIPO ME -2016">
          <a:extLst>
            <a:ext uri="{FF2B5EF4-FFF2-40B4-BE49-F238E27FC236}">
              <a16:creationId xmlns:a16="http://schemas.microsoft.com/office/drawing/2014/main" id="{5ACF1D94-F925-44D8-A319-1806D7A77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0"/>
          <a:ext cx="971550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1943100</xdr:colOff>
      <xdr:row>0</xdr:row>
      <xdr:rowOff>47625</xdr:rowOff>
    </xdr:from>
    <xdr:to>
      <xdr:col>2</xdr:col>
      <xdr:colOff>561976</xdr:colOff>
      <xdr:row>3</xdr:row>
      <xdr:rowOff>28575</xdr:rowOff>
    </xdr:to>
    <xdr:pic>
      <xdr:nvPicPr>
        <xdr:cNvPr id="4" name="Imagem 3" descr="LOGOTIPO_NOVO">
          <a:extLst>
            <a:ext uri="{FF2B5EF4-FFF2-40B4-BE49-F238E27FC236}">
              <a16:creationId xmlns:a16="http://schemas.microsoft.com/office/drawing/2014/main" id="{6BA6D517-236F-41B4-B136-F878F80A3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47625"/>
          <a:ext cx="619126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485775</xdr:colOff>
      <xdr:row>0</xdr:row>
      <xdr:rowOff>38100</xdr:rowOff>
    </xdr:from>
    <xdr:to>
      <xdr:col>5</xdr:col>
      <xdr:colOff>457200</xdr:colOff>
      <xdr:row>2</xdr:row>
      <xdr:rowOff>85725</xdr:rowOff>
    </xdr:to>
    <xdr:pic>
      <xdr:nvPicPr>
        <xdr:cNvPr id="5" name="Imagem 4" descr="LOGOTIPO ME -2016">
          <a:extLst>
            <a:ext uri="{FF2B5EF4-FFF2-40B4-BE49-F238E27FC236}">
              <a16:creationId xmlns:a16="http://schemas.microsoft.com/office/drawing/2014/main" id="{6E1027CD-0964-46F5-A905-9D35CF8C4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38100"/>
          <a:ext cx="86677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933451</xdr:colOff>
      <xdr:row>0</xdr:row>
      <xdr:rowOff>28575</xdr:rowOff>
    </xdr:from>
    <xdr:to>
      <xdr:col>3</xdr:col>
      <xdr:colOff>136209</xdr:colOff>
      <xdr:row>2</xdr:row>
      <xdr:rowOff>161924</xdr:rowOff>
    </xdr:to>
    <xdr:pic>
      <xdr:nvPicPr>
        <xdr:cNvPr id="2" name="Imagem 1" descr="LOGOTIPO_NOVO">
          <a:extLst>
            <a:ext uri="{FF2B5EF4-FFF2-40B4-BE49-F238E27FC236}">
              <a16:creationId xmlns:a16="http://schemas.microsoft.com/office/drawing/2014/main" id="{5F9892DB-2F83-4F0A-B6C7-DB7ADE88F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0851" y="28575"/>
          <a:ext cx="526733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828675</xdr:colOff>
      <xdr:row>0</xdr:row>
      <xdr:rowOff>0</xdr:rowOff>
    </xdr:from>
    <xdr:to>
      <xdr:col>5</xdr:col>
      <xdr:colOff>895350</xdr:colOff>
      <xdr:row>2</xdr:row>
      <xdr:rowOff>47625</xdr:rowOff>
    </xdr:to>
    <xdr:pic>
      <xdr:nvPicPr>
        <xdr:cNvPr id="3" name="Imagem 2" descr="LOGOTIPO ME -2016">
          <a:extLst>
            <a:ext uri="{FF2B5EF4-FFF2-40B4-BE49-F238E27FC236}">
              <a16:creationId xmlns:a16="http://schemas.microsoft.com/office/drawing/2014/main" id="{7186B188-AB27-40B0-9C37-F4C107B1A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0"/>
          <a:ext cx="971550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466725</xdr:colOff>
      <xdr:row>0</xdr:row>
      <xdr:rowOff>38100</xdr:rowOff>
    </xdr:from>
    <xdr:to>
      <xdr:col>2</xdr:col>
      <xdr:colOff>1028701</xdr:colOff>
      <xdr:row>3</xdr:row>
      <xdr:rowOff>19050</xdr:rowOff>
    </xdr:to>
    <xdr:pic>
      <xdr:nvPicPr>
        <xdr:cNvPr id="2" name="Imagem 1" descr="LOGOTIPO_NOVO">
          <a:extLst>
            <a:ext uri="{FF2B5EF4-FFF2-40B4-BE49-F238E27FC236}">
              <a16:creationId xmlns:a16="http://schemas.microsoft.com/office/drawing/2014/main" id="{EB837F48-28B7-472B-A03D-195C04D2A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7525" y="38100"/>
          <a:ext cx="561976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485775</xdr:colOff>
      <xdr:row>0</xdr:row>
      <xdr:rowOff>38100</xdr:rowOff>
    </xdr:from>
    <xdr:to>
      <xdr:col>5</xdr:col>
      <xdr:colOff>457200</xdr:colOff>
      <xdr:row>2</xdr:row>
      <xdr:rowOff>85725</xdr:rowOff>
    </xdr:to>
    <xdr:pic>
      <xdr:nvPicPr>
        <xdr:cNvPr id="3" name="Imagem 2" descr="LOGOTIPO ME -2016">
          <a:extLst>
            <a:ext uri="{FF2B5EF4-FFF2-40B4-BE49-F238E27FC236}">
              <a16:creationId xmlns:a16="http://schemas.microsoft.com/office/drawing/2014/main" id="{38AE40A6-8EFA-4074-BFBD-D3B6C65D5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38100"/>
          <a:ext cx="86677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933451</xdr:colOff>
      <xdr:row>0</xdr:row>
      <xdr:rowOff>28575</xdr:rowOff>
    </xdr:from>
    <xdr:to>
      <xdr:col>3</xdr:col>
      <xdr:colOff>136209</xdr:colOff>
      <xdr:row>2</xdr:row>
      <xdr:rowOff>161924</xdr:rowOff>
    </xdr:to>
    <xdr:pic>
      <xdr:nvPicPr>
        <xdr:cNvPr id="2" name="Imagem 1" descr="LOGOTIPO_NOVO">
          <a:extLst>
            <a:ext uri="{FF2B5EF4-FFF2-40B4-BE49-F238E27FC236}">
              <a16:creationId xmlns:a16="http://schemas.microsoft.com/office/drawing/2014/main" id="{A4A72BB6-B9B2-49E2-A97D-F91DB6FA0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0851" y="28575"/>
          <a:ext cx="526733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C0AB0-30A3-4297-B8DD-2190A053A8FA}">
  <dimension ref="B1:O33"/>
  <sheetViews>
    <sheetView topLeftCell="A12" workbookViewId="0">
      <selection activeCell="E14" sqref="E14"/>
    </sheetView>
  </sheetViews>
  <sheetFormatPr defaultColWidth="8.85546875" defaultRowHeight="15"/>
  <cols>
    <col min="2" max="2" width="21.5703125" style="5" customWidth="1"/>
    <col min="3" max="3" width="19.85546875" customWidth="1"/>
    <col min="4" max="4" width="12" customWidth="1"/>
    <col min="5" max="5" width="13.42578125" customWidth="1"/>
    <col min="6" max="6" width="14.42578125" customWidth="1"/>
  </cols>
  <sheetData>
    <row r="1" spans="2:15">
      <c r="B1" s="1" t="s">
        <v>0</v>
      </c>
    </row>
    <row r="2" spans="2:15">
      <c r="B2" s="1"/>
    </row>
    <row r="4" spans="2:15">
      <c r="B4" s="70" t="s">
        <v>1</v>
      </c>
      <c r="C4" s="70"/>
      <c r="D4" s="70"/>
      <c r="E4" s="70"/>
      <c r="F4" s="70"/>
    </row>
    <row r="5" spans="2:15" ht="32.25" customHeight="1">
      <c r="B5" s="71" t="s">
        <v>2</v>
      </c>
      <c r="C5" s="71"/>
      <c r="D5" s="71"/>
      <c r="E5" s="71"/>
      <c r="F5" s="71"/>
    </row>
    <row r="6" spans="2:15">
      <c r="B6" s="2"/>
      <c r="C6" s="14" t="s">
        <v>3</v>
      </c>
    </row>
    <row r="7" spans="2:15">
      <c r="B7" s="6"/>
      <c r="C7" t="s">
        <v>4</v>
      </c>
    </row>
    <row r="8" spans="2:15" ht="15.75">
      <c r="B8" s="13" t="s">
        <v>5</v>
      </c>
      <c r="C8" s="66"/>
      <c r="D8" s="66"/>
      <c r="E8" s="66"/>
      <c r="J8" t="s">
        <v>6</v>
      </c>
    </row>
    <row r="9" spans="2:15" ht="24" customHeight="1">
      <c r="B9" s="40" t="s">
        <v>7</v>
      </c>
      <c r="C9" s="42"/>
      <c r="J9" t="s">
        <v>8</v>
      </c>
    </row>
    <row r="10" spans="2:15">
      <c r="B10" s="11"/>
      <c r="G10" s="67" t="s">
        <v>9</v>
      </c>
      <c r="H10" s="67"/>
      <c r="I10" s="67"/>
      <c r="J10" s="67"/>
      <c r="K10" s="67"/>
      <c r="L10" s="67"/>
      <c r="M10" s="67"/>
    </row>
    <row r="11" spans="2:15">
      <c r="B11" s="11" t="s">
        <v>10</v>
      </c>
      <c r="C11" s="30" t="s">
        <v>11</v>
      </c>
    </row>
    <row r="12" spans="2:15">
      <c r="B12" s="12"/>
      <c r="H12" s="58"/>
      <c r="I12" s="68" t="s">
        <v>12</v>
      </c>
      <c r="J12" s="68"/>
      <c r="K12" s="68"/>
      <c r="L12" s="68"/>
      <c r="M12" s="68"/>
      <c r="N12" s="68"/>
      <c r="O12" s="68"/>
    </row>
    <row r="13" spans="2:15" ht="24">
      <c r="B13" s="7" t="s">
        <v>13</v>
      </c>
      <c r="C13" s="65" t="s">
        <v>14</v>
      </c>
      <c r="D13" s="65"/>
      <c r="E13" s="49" t="s">
        <v>15</v>
      </c>
      <c r="F13" s="7" t="s">
        <v>16</v>
      </c>
    </row>
    <row r="14" spans="2:15" ht="45.75" customHeight="1">
      <c r="B14" s="65" t="s">
        <v>17</v>
      </c>
      <c r="C14" s="8" t="s">
        <v>18</v>
      </c>
      <c r="D14" s="50" t="s">
        <v>19</v>
      </c>
      <c r="E14" s="64"/>
      <c r="F14" s="57">
        <f>E14*0.3</f>
        <v>0</v>
      </c>
    </row>
    <row r="15" spans="2:15" ht="46.5" customHeight="1">
      <c r="B15" s="65"/>
      <c r="C15" s="8" t="s">
        <v>20</v>
      </c>
      <c r="D15" s="50" t="s">
        <v>19</v>
      </c>
      <c r="E15" s="64"/>
      <c r="F15" s="57">
        <f>E15*0.3</f>
        <v>0</v>
      </c>
    </row>
    <row r="16" spans="2:15" ht="48.75" customHeight="1">
      <c r="B16" s="65" t="s">
        <v>21</v>
      </c>
      <c r="C16" s="8" t="s">
        <v>22</v>
      </c>
      <c r="D16" s="50">
        <v>0.1</v>
      </c>
      <c r="E16" s="64"/>
      <c r="F16" s="57">
        <f>E16*0.1</f>
        <v>0</v>
      </c>
    </row>
    <row r="17" spans="2:6" ht="33" customHeight="1">
      <c r="B17" s="65"/>
      <c r="C17" s="8" t="s">
        <v>23</v>
      </c>
      <c r="D17" s="50">
        <v>0.1</v>
      </c>
      <c r="E17" s="64"/>
      <c r="F17" s="57">
        <f>E17*0.1</f>
        <v>0</v>
      </c>
    </row>
    <row r="18" spans="2:6" ht="42.75" customHeight="1">
      <c r="B18" s="7" t="s">
        <v>24</v>
      </c>
      <c r="C18" s="10" t="s">
        <v>25</v>
      </c>
      <c r="D18" s="51">
        <v>0.2</v>
      </c>
      <c r="E18" s="64"/>
      <c r="F18" s="57">
        <f>E18*0.2</f>
        <v>0</v>
      </c>
    </row>
    <row r="19" spans="2:6">
      <c r="B19" s="78"/>
      <c r="C19" s="78"/>
      <c r="D19" s="78"/>
      <c r="E19" s="79"/>
      <c r="F19" s="78"/>
    </row>
    <row r="20" spans="2:6">
      <c r="B20" s="78"/>
      <c r="C20" s="78"/>
      <c r="D20" s="78"/>
      <c r="E20" s="78"/>
      <c r="F20" s="78"/>
    </row>
    <row r="21" spans="2:6">
      <c r="B21" s="78"/>
      <c r="C21" s="78"/>
      <c r="D21" s="78"/>
      <c r="E21" s="78"/>
      <c r="F21" s="78"/>
    </row>
    <row r="22" spans="2:6">
      <c r="B22" s="80" t="s">
        <v>26</v>
      </c>
      <c r="C22" s="81"/>
      <c r="D22" s="81"/>
      <c r="E22" s="81"/>
      <c r="F22" s="82"/>
    </row>
    <row r="23" spans="2:6">
      <c r="B23" s="83"/>
      <c r="C23" s="84"/>
      <c r="D23" s="84"/>
      <c r="E23" s="84"/>
      <c r="F23" s="85"/>
    </row>
    <row r="24" spans="2:6">
      <c r="B24" s="86"/>
      <c r="C24" s="87"/>
      <c r="D24" s="87"/>
      <c r="E24" s="87"/>
      <c r="F24" s="88"/>
    </row>
    <row r="25" spans="2:6" ht="15" customHeight="1">
      <c r="B25" s="89" t="s">
        <v>27</v>
      </c>
      <c r="C25" s="90"/>
      <c r="D25" s="90"/>
      <c r="E25" s="91"/>
      <c r="F25" s="43" t="s">
        <v>28</v>
      </c>
    </row>
    <row r="26" spans="2:6" ht="15" customHeight="1">
      <c r="B26" s="83"/>
      <c r="C26" s="84"/>
      <c r="D26" s="84"/>
      <c r="E26" s="85"/>
      <c r="F26" s="44" t="s">
        <v>29</v>
      </c>
    </row>
    <row r="27" spans="2:6" ht="24" customHeight="1">
      <c r="B27" s="72" t="s">
        <v>30</v>
      </c>
      <c r="C27" s="73"/>
      <c r="D27" s="73"/>
      <c r="E27" s="74"/>
      <c r="F27" s="23" t="s">
        <v>31</v>
      </c>
    </row>
    <row r="28" spans="2:6">
      <c r="B28" s="83"/>
      <c r="C28" s="84"/>
      <c r="D28" s="84"/>
      <c r="E28" s="85"/>
      <c r="F28" s="63">
        <f>SUM(F14:F18)</f>
        <v>0</v>
      </c>
    </row>
    <row r="29" spans="2:6">
      <c r="B29" s="72" t="s">
        <v>32</v>
      </c>
      <c r="C29" s="73"/>
      <c r="D29" s="73"/>
      <c r="E29" s="74"/>
      <c r="F29" s="46"/>
    </row>
    <row r="30" spans="2:6">
      <c r="B30" s="75"/>
      <c r="C30" s="76"/>
      <c r="D30" s="76"/>
      <c r="E30" s="77"/>
      <c r="F30" s="47"/>
    </row>
    <row r="31" spans="2:6">
      <c r="B31" s="3"/>
      <c r="C31" s="4"/>
      <c r="D31" s="4"/>
      <c r="E31" s="4"/>
      <c r="F31" s="4"/>
    </row>
    <row r="32" spans="2:6" ht="13.5" customHeight="1">
      <c r="B32" s="69" t="s">
        <v>33</v>
      </c>
      <c r="C32" s="69"/>
      <c r="D32" s="69"/>
      <c r="E32" s="69"/>
      <c r="F32" s="69"/>
    </row>
    <row r="33" spans="2:6">
      <c r="B33" s="69"/>
      <c r="C33" s="69"/>
      <c r="D33" s="69"/>
      <c r="E33" s="69"/>
      <c r="F33" s="69"/>
    </row>
  </sheetData>
  <sheetProtection algorithmName="SHA-512" hashValue="FPBn04noR/I88nlERs+5p8iUzF8fCqfDVn0l29l19Su5zMhaVKsmiHYsXqHOcJwEMJfefA/JgtcBgA78ZBYvtg==" saltValue="r3AD3dHER/DMXTEuIg7rLg==" spinCount="100000" sheet="1" objects="1" scenarios="1"/>
  <mergeCells count="17">
    <mergeCell ref="B4:F4"/>
    <mergeCell ref="B5:F5"/>
    <mergeCell ref="B29:E29"/>
    <mergeCell ref="B30:E30"/>
    <mergeCell ref="B19:F21"/>
    <mergeCell ref="B22:F24"/>
    <mergeCell ref="B25:E25"/>
    <mergeCell ref="B27:E27"/>
    <mergeCell ref="B28:E28"/>
    <mergeCell ref="C13:D13"/>
    <mergeCell ref="B26:E26"/>
    <mergeCell ref="B14:B15"/>
    <mergeCell ref="B16:B17"/>
    <mergeCell ref="C8:E8"/>
    <mergeCell ref="G10:M10"/>
    <mergeCell ref="I12:O12"/>
    <mergeCell ref="B32:F33"/>
  </mergeCells>
  <printOptions horizontalCentered="1"/>
  <pageMargins left="0.23622047244094491" right="0.23622047244094491" top="0.15748031496062992" bottom="0.35433070866141736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8C644-FF1B-43BF-9AB9-F4A1B9EFC2F2}">
  <dimension ref="A4:J41"/>
  <sheetViews>
    <sheetView topLeftCell="A20" workbookViewId="0">
      <selection activeCell="E10" sqref="E10"/>
    </sheetView>
  </sheetViews>
  <sheetFormatPr defaultColWidth="8.85546875" defaultRowHeight="15"/>
  <cols>
    <col min="1" max="1" width="8.85546875" customWidth="1"/>
    <col min="2" max="2" width="30" customWidth="1"/>
    <col min="3" max="3" width="23.42578125" customWidth="1"/>
    <col min="5" max="6" width="13.42578125" customWidth="1"/>
  </cols>
  <sheetData>
    <row r="4" spans="1:10">
      <c r="A4" s="70" t="s">
        <v>1</v>
      </c>
      <c r="B4" s="70"/>
      <c r="C4" s="70"/>
      <c r="D4" s="70"/>
      <c r="E4" s="70"/>
      <c r="F4" s="70"/>
      <c r="G4" s="20"/>
      <c r="H4" s="20"/>
      <c r="I4" s="20"/>
      <c r="J4" s="20"/>
    </row>
    <row r="5" spans="1:10" ht="27" customHeight="1">
      <c r="A5" s="71" t="s">
        <v>34</v>
      </c>
      <c r="B5" s="71"/>
      <c r="C5" s="71"/>
      <c r="D5" s="71"/>
      <c r="E5" s="71"/>
      <c r="F5" s="71"/>
      <c r="G5" s="16"/>
      <c r="H5" s="16"/>
      <c r="I5" s="16"/>
      <c r="J5" s="16"/>
    </row>
    <row r="6" spans="1:10">
      <c r="B6" s="18"/>
    </row>
    <row r="7" spans="1:10">
      <c r="B7" s="36" t="s">
        <v>35</v>
      </c>
      <c r="C7" s="41"/>
    </row>
    <row r="8" spans="1:10">
      <c r="B8" s="19"/>
    </row>
    <row r="9" spans="1:10">
      <c r="B9" s="40" t="s">
        <v>36</v>
      </c>
      <c r="C9" s="30">
        <f>Interna!C8</f>
        <v>0</v>
      </c>
      <c r="D9" s="30"/>
    </row>
    <row r="10" spans="1:10" ht="21.75" customHeight="1">
      <c r="B10" s="40" t="s">
        <v>7</v>
      </c>
      <c r="C10" s="42">
        <f>Interna!C9</f>
        <v>0</v>
      </c>
    </row>
    <row r="12" spans="1:10">
      <c r="C12" s="13" t="s">
        <v>37</v>
      </c>
    </row>
    <row r="13" spans="1:10">
      <c r="B13" s="15" t="s">
        <v>38</v>
      </c>
    </row>
    <row r="14" spans="1:10">
      <c r="B14" s="13" t="s">
        <v>39</v>
      </c>
      <c r="C14" s="30" t="str">
        <f>Interna!C11</f>
        <v>Não</v>
      </c>
    </row>
    <row r="15" spans="1:10">
      <c r="B15" s="19"/>
    </row>
    <row r="16" spans="1:10" ht="25.5">
      <c r="B16" s="21" t="s">
        <v>13</v>
      </c>
      <c r="C16" s="101" t="s">
        <v>14</v>
      </c>
      <c r="D16" s="102"/>
      <c r="E16" s="21" t="s">
        <v>15</v>
      </c>
      <c r="F16" s="21" t="s">
        <v>16</v>
      </c>
    </row>
    <row r="17" spans="2:6" ht="24">
      <c r="B17" s="103" t="s">
        <v>17</v>
      </c>
      <c r="C17" s="26" t="s">
        <v>40</v>
      </c>
      <c r="D17" s="22" t="s">
        <v>41</v>
      </c>
      <c r="E17" s="7" t="s">
        <v>41</v>
      </c>
      <c r="F17" s="7" t="s">
        <v>41</v>
      </c>
    </row>
    <row r="18" spans="2:6">
      <c r="B18" s="104"/>
      <c r="C18" s="105" t="s">
        <v>42</v>
      </c>
      <c r="D18" s="109">
        <v>0.6</v>
      </c>
      <c r="E18" s="106" t="e">
        <f>AVERAGE(Interna!E14:E15)</f>
        <v>#DIV/0!</v>
      </c>
      <c r="F18" s="98" t="e">
        <f>E18*D18</f>
        <v>#DIV/0!</v>
      </c>
    </row>
    <row r="19" spans="2:6">
      <c r="B19" s="79"/>
      <c r="C19" s="105"/>
      <c r="D19" s="110"/>
      <c r="E19" s="106"/>
      <c r="F19" s="98"/>
    </row>
    <row r="20" spans="2:6" ht="48" customHeight="1">
      <c r="B20" s="107" t="s">
        <v>43</v>
      </c>
      <c r="C20" s="108"/>
      <c r="D20" s="9">
        <v>0.2</v>
      </c>
      <c r="E20" s="59" t="e">
        <f>AVERAGE(Interna!E16:E17)</f>
        <v>#DIV/0!</v>
      </c>
      <c r="F20" s="59" t="e">
        <f>E20*D20</f>
        <v>#DIV/0!</v>
      </c>
    </row>
    <row r="21" spans="2:6" ht="20.25" customHeight="1">
      <c r="B21" s="83" t="s">
        <v>24</v>
      </c>
      <c r="C21" s="85"/>
      <c r="D21" s="95">
        <v>0.2</v>
      </c>
      <c r="E21" s="97">
        <f>Interna!E18</f>
        <v>0</v>
      </c>
      <c r="F21" s="98">
        <f>E21*D21</f>
        <v>0</v>
      </c>
    </row>
    <row r="22" spans="2:6">
      <c r="B22" s="86"/>
      <c r="C22" s="88"/>
      <c r="D22" s="96"/>
      <c r="E22" s="97"/>
      <c r="F22" s="98"/>
    </row>
    <row r="23" spans="2:6">
      <c r="B23" s="80" t="s">
        <v>44</v>
      </c>
      <c r="C23" s="81"/>
      <c r="D23" s="82"/>
      <c r="E23" s="80" t="s">
        <v>45</v>
      </c>
      <c r="F23" s="82"/>
    </row>
    <row r="24" spans="2:6">
      <c r="B24" s="83"/>
      <c r="C24" s="84"/>
      <c r="D24" s="85"/>
      <c r="E24" s="83" t="s">
        <v>46</v>
      </c>
      <c r="F24" s="85"/>
    </row>
    <row r="25" spans="2:6">
      <c r="B25" s="83"/>
      <c r="C25" s="84"/>
      <c r="D25" s="85"/>
      <c r="E25" s="99">
        <f>Interna!F28</f>
        <v>0</v>
      </c>
      <c r="F25" s="100"/>
    </row>
    <row r="26" spans="2:6">
      <c r="B26" s="86"/>
      <c r="C26" s="87"/>
      <c r="D26" s="88"/>
      <c r="E26" s="75"/>
      <c r="F26" s="77"/>
    </row>
    <row r="27" spans="2:6">
      <c r="B27" s="93" t="s">
        <v>33</v>
      </c>
      <c r="C27" s="93"/>
      <c r="D27" s="93"/>
      <c r="E27" s="93"/>
      <c r="F27" s="93"/>
    </row>
    <row r="28" spans="2:6" ht="16.5" customHeight="1">
      <c r="B28" s="94"/>
      <c r="C28" s="94"/>
      <c r="D28" s="94"/>
      <c r="E28" s="94"/>
      <c r="F28" s="94"/>
    </row>
    <row r="29" spans="2:6" ht="16.5">
      <c r="B29" s="16" t="s">
        <v>47</v>
      </c>
    </row>
    <row r="30" spans="2:6">
      <c r="B30" s="17"/>
    </row>
    <row r="31" spans="2:6">
      <c r="B31" s="17" t="s">
        <v>48</v>
      </c>
      <c r="C31" s="17" t="s">
        <v>49</v>
      </c>
    </row>
    <row r="32" spans="2:6" ht="25.5" customHeight="1">
      <c r="B32" s="17" t="s">
        <v>50</v>
      </c>
    </row>
    <row r="33" spans="2:7" ht="25.5" customHeight="1">
      <c r="B33" s="37" t="s">
        <v>51</v>
      </c>
    </row>
    <row r="34" spans="2:7" ht="18.75" customHeight="1">
      <c r="B34" s="38" t="s">
        <v>52</v>
      </c>
      <c r="C34" s="38" t="s">
        <v>53</v>
      </c>
      <c r="D34" s="92" t="s">
        <v>54</v>
      </c>
      <c r="E34" s="92"/>
      <c r="F34" s="35"/>
      <c r="G34" s="35"/>
    </row>
    <row r="35" spans="2:7" ht="20.25" customHeight="1">
      <c r="B35" s="38" t="s">
        <v>55</v>
      </c>
      <c r="C35" s="38" t="s">
        <v>56</v>
      </c>
      <c r="D35" s="92"/>
      <c r="E35" s="92"/>
      <c r="F35" s="35"/>
      <c r="G35" s="35"/>
    </row>
    <row r="36" spans="2:7" ht="24.75" customHeight="1">
      <c r="B36" s="39" t="s">
        <v>57</v>
      </c>
    </row>
    <row r="37" spans="2:7">
      <c r="B37" s="32" t="s">
        <v>58</v>
      </c>
      <c r="C37" s="27"/>
      <c r="D37" s="27"/>
      <c r="E37" s="27"/>
      <c r="F37" s="28"/>
    </row>
    <row r="38" spans="2:7" ht="27" customHeight="1">
      <c r="B38" s="33" t="s">
        <v>59</v>
      </c>
      <c r="F38" s="29"/>
    </row>
    <row r="39" spans="2:7">
      <c r="B39" s="33"/>
      <c r="F39" s="29"/>
    </row>
    <row r="40" spans="2:7" ht="23.25" customHeight="1">
      <c r="B40" s="33" t="s">
        <v>60</v>
      </c>
      <c r="F40" s="29"/>
    </row>
    <row r="41" spans="2:7">
      <c r="B41" s="34"/>
      <c r="C41" s="30"/>
      <c r="D41" s="30"/>
      <c r="E41" s="30"/>
      <c r="F41" s="31"/>
    </row>
  </sheetData>
  <mergeCells count="21">
    <mergeCell ref="C18:C19"/>
    <mergeCell ref="E18:E19"/>
    <mergeCell ref="F18:F19"/>
    <mergeCell ref="B20:C20"/>
    <mergeCell ref="D18:D19"/>
    <mergeCell ref="D35:E35"/>
    <mergeCell ref="B27:F28"/>
    <mergeCell ref="A4:F4"/>
    <mergeCell ref="A5:F5"/>
    <mergeCell ref="D21:D22"/>
    <mergeCell ref="D34:E34"/>
    <mergeCell ref="B21:C22"/>
    <mergeCell ref="E21:E22"/>
    <mergeCell ref="F21:F22"/>
    <mergeCell ref="B23:D26"/>
    <mergeCell ref="E23:F23"/>
    <mergeCell ref="E24:F24"/>
    <mergeCell ref="E25:F25"/>
    <mergeCell ref="E26:F26"/>
    <mergeCell ref="C16:D16"/>
    <mergeCell ref="B17:B19"/>
  </mergeCells>
  <pageMargins left="0.23622047244094491" right="0.23622047244094491" top="0.19685039370078741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02196-A091-483B-A7E3-4A2B826FC225}">
  <dimension ref="B1:F33"/>
  <sheetViews>
    <sheetView topLeftCell="A12" workbookViewId="0">
      <selection activeCell="C7" sqref="C7"/>
    </sheetView>
  </sheetViews>
  <sheetFormatPr defaultColWidth="8.85546875" defaultRowHeight="15"/>
  <cols>
    <col min="2" max="2" width="21.5703125" style="5" customWidth="1"/>
    <col min="3" max="3" width="19.85546875" customWidth="1"/>
    <col min="4" max="4" width="12" customWidth="1"/>
    <col min="5" max="5" width="13.42578125" customWidth="1"/>
    <col min="6" max="6" width="14.42578125" customWidth="1"/>
  </cols>
  <sheetData>
    <row r="1" spans="2:6">
      <c r="B1" s="1" t="s">
        <v>0</v>
      </c>
    </row>
    <row r="2" spans="2:6">
      <c r="B2" s="1"/>
    </row>
    <row r="4" spans="2:6">
      <c r="B4" s="70" t="s">
        <v>1</v>
      </c>
      <c r="C4" s="70"/>
      <c r="D4" s="70"/>
      <c r="E4" s="70"/>
      <c r="F4" s="70"/>
    </row>
    <row r="5" spans="2:6" ht="32.25" customHeight="1">
      <c r="B5" s="71" t="s">
        <v>2</v>
      </c>
      <c r="C5" s="71"/>
      <c r="D5" s="71"/>
      <c r="E5" s="71"/>
      <c r="F5" s="71"/>
    </row>
    <row r="6" spans="2:6">
      <c r="B6" s="2"/>
      <c r="C6" s="14" t="s">
        <v>3</v>
      </c>
    </row>
    <row r="7" spans="2:6">
      <c r="B7" s="6"/>
      <c r="C7" t="s">
        <v>38</v>
      </c>
    </row>
    <row r="8" spans="2:6" ht="15.75">
      <c r="B8" s="13" t="s">
        <v>5</v>
      </c>
      <c r="C8" s="66"/>
      <c r="D8" s="66"/>
      <c r="E8" s="66"/>
    </row>
    <row r="9" spans="2:6" ht="24" customHeight="1">
      <c r="B9" s="40" t="s">
        <v>7</v>
      </c>
      <c r="C9" s="42"/>
    </row>
    <row r="10" spans="2:6">
      <c r="B10" s="11"/>
    </row>
    <row r="11" spans="2:6">
      <c r="B11" s="11" t="s">
        <v>10</v>
      </c>
      <c r="C11" s="30"/>
    </row>
    <row r="12" spans="2:6">
      <c r="B12" s="12"/>
    </row>
    <row r="13" spans="2:6" ht="24">
      <c r="B13" s="7" t="s">
        <v>13</v>
      </c>
      <c r="C13" s="65" t="s">
        <v>14</v>
      </c>
      <c r="D13" s="65"/>
      <c r="E13" s="49" t="s">
        <v>15</v>
      </c>
      <c r="F13" s="7" t="s">
        <v>16</v>
      </c>
    </row>
    <row r="14" spans="2:6" ht="45.75" customHeight="1">
      <c r="B14" s="65" t="s">
        <v>17</v>
      </c>
      <c r="C14" s="8" t="s">
        <v>18</v>
      </c>
      <c r="D14" s="50" t="s">
        <v>19</v>
      </c>
      <c r="E14" s="52"/>
      <c r="F14" s="60">
        <f>E14*9%</f>
        <v>0</v>
      </c>
    </row>
    <row r="15" spans="2:6" ht="46.5" customHeight="1">
      <c r="B15" s="65"/>
      <c r="C15" s="8" t="s">
        <v>20</v>
      </c>
      <c r="D15" s="50" t="s">
        <v>19</v>
      </c>
      <c r="E15" s="52"/>
      <c r="F15" s="60">
        <f>E15*9%</f>
        <v>0</v>
      </c>
    </row>
    <row r="16" spans="2:6" ht="48.75" customHeight="1">
      <c r="B16" s="65" t="s">
        <v>21</v>
      </c>
      <c r="C16" s="8" t="s">
        <v>22</v>
      </c>
      <c r="D16" s="50">
        <v>0.1</v>
      </c>
      <c r="E16" s="52"/>
      <c r="F16" s="57">
        <f>E16*0.1</f>
        <v>0</v>
      </c>
    </row>
    <row r="17" spans="2:6" ht="33" customHeight="1">
      <c r="B17" s="65"/>
      <c r="C17" s="8" t="s">
        <v>23</v>
      </c>
      <c r="D17" s="50">
        <v>0.1</v>
      </c>
      <c r="E17" s="52"/>
      <c r="F17" s="61">
        <f>E17*0.1</f>
        <v>0</v>
      </c>
    </row>
    <row r="18" spans="2:6" ht="42.75" customHeight="1">
      <c r="B18" s="7" t="s">
        <v>24</v>
      </c>
      <c r="C18" s="10" t="s">
        <v>25</v>
      </c>
      <c r="D18" s="51">
        <v>0.2</v>
      </c>
      <c r="E18" s="52"/>
      <c r="F18" s="61">
        <f>E18*0.2</f>
        <v>0</v>
      </c>
    </row>
    <row r="19" spans="2:6">
      <c r="B19" s="78" t="s">
        <v>61</v>
      </c>
      <c r="C19" s="78"/>
      <c r="D19" s="78"/>
      <c r="E19" s="79"/>
      <c r="F19" s="78"/>
    </row>
    <row r="20" spans="2:6">
      <c r="B20" s="78"/>
      <c r="C20" s="78"/>
      <c r="D20" s="78"/>
      <c r="E20" s="78"/>
      <c r="F20" s="78"/>
    </row>
    <row r="21" spans="2:6">
      <c r="B21" s="78"/>
      <c r="C21" s="78"/>
      <c r="D21" s="78"/>
      <c r="E21" s="78"/>
      <c r="F21" s="78"/>
    </row>
    <row r="22" spans="2:6">
      <c r="B22" s="80" t="s">
        <v>26</v>
      </c>
      <c r="C22" s="81"/>
      <c r="D22" s="81"/>
      <c r="E22" s="81"/>
      <c r="F22" s="82"/>
    </row>
    <row r="23" spans="2:6">
      <c r="B23" s="83"/>
      <c r="C23" s="84"/>
      <c r="D23" s="84"/>
      <c r="E23" s="84"/>
      <c r="F23" s="85"/>
    </row>
    <row r="24" spans="2:6">
      <c r="B24" s="86"/>
      <c r="C24" s="87"/>
      <c r="D24" s="87"/>
      <c r="E24" s="87"/>
      <c r="F24" s="88"/>
    </row>
    <row r="25" spans="2:6" ht="15" customHeight="1">
      <c r="B25" s="89" t="s">
        <v>27</v>
      </c>
      <c r="C25" s="90"/>
      <c r="D25" s="90"/>
      <c r="E25" s="91"/>
      <c r="F25" s="43" t="s">
        <v>28</v>
      </c>
    </row>
    <row r="26" spans="2:6" ht="15" customHeight="1">
      <c r="B26" s="83"/>
      <c r="C26" s="84"/>
      <c r="D26" s="84"/>
      <c r="E26" s="85"/>
      <c r="F26" s="44" t="s">
        <v>29</v>
      </c>
    </row>
    <row r="27" spans="2:6" ht="24" customHeight="1">
      <c r="B27" s="72" t="s">
        <v>30</v>
      </c>
      <c r="C27" s="73"/>
      <c r="D27" s="73"/>
      <c r="E27" s="74"/>
      <c r="F27" s="23" t="s">
        <v>31</v>
      </c>
    </row>
    <row r="28" spans="2:6">
      <c r="B28" s="83"/>
      <c r="C28" s="84"/>
      <c r="D28" s="84"/>
      <c r="E28" s="85"/>
      <c r="F28" s="63">
        <f>SUM(F14:F18)</f>
        <v>0</v>
      </c>
    </row>
    <row r="29" spans="2:6">
      <c r="B29" s="72" t="s">
        <v>32</v>
      </c>
      <c r="C29" s="73"/>
      <c r="D29" s="73"/>
      <c r="E29" s="74"/>
      <c r="F29" s="46"/>
    </row>
    <row r="30" spans="2:6">
      <c r="B30" s="75"/>
      <c r="C30" s="76"/>
      <c r="D30" s="76"/>
      <c r="E30" s="77"/>
      <c r="F30" s="47"/>
    </row>
    <row r="31" spans="2:6">
      <c r="B31" s="3"/>
      <c r="C31" s="4"/>
      <c r="D31" s="4"/>
      <c r="E31" s="4"/>
      <c r="F31" s="4"/>
    </row>
    <row r="32" spans="2:6" ht="13.5" customHeight="1">
      <c r="B32" s="69" t="s">
        <v>33</v>
      </c>
      <c r="C32" s="69"/>
      <c r="D32" s="69"/>
      <c r="E32" s="69"/>
      <c r="F32" s="69"/>
    </row>
    <row r="33" spans="2:6">
      <c r="B33" s="69"/>
      <c r="C33" s="69"/>
      <c r="D33" s="69"/>
      <c r="E33" s="69"/>
      <c r="F33" s="69"/>
    </row>
  </sheetData>
  <sheetProtection algorithmName="SHA-512" hashValue="S9NHuN/dqEZ7aOy7W9oLMlEpDaPSyn5ZR+BDQ0oWkmrnThl92qFDin0bYVAP+k52gdRgt8NFo9qHomWk49N4nA==" saltValue="YKt3VkiDbrrQlM+SSngKiQ==" spinCount="100000" sheet="1" objects="1" scenarios="1"/>
  <mergeCells count="15">
    <mergeCell ref="B30:E30"/>
    <mergeCell ref="B32:F33"/>
    <mergeCell ref="B22:F24"/>
    <mergeCell ref="B25:E25"/>
    <mergeCell ref="B26:E26"/>
    <mergeCell ref="B27:E27"/>
    <mergeCell ref="B28:E28"/>
    <mergeCell ref="B29:E29"/>
    <mergeCell ref="B19:F21"/>
    <mergeCell ref="B4:F4"/>
    <mergeCell ref="B5:F5"/>
    <mergeCell ref="C13:D13"/>
    <mergeCell ref="B14:B15"/>
    <mergeCell ref="B16:B17"/>
    <mergeCell ref="C8:E8"/>
  </mergeCells>
  <pageMargins left="0.25" right="0.25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52605-201E-48EF-A825-228678AE432F}">
  <dimension ref="A4:F41"/>
  <sheetViews>
    <sheetView tabSelected="1" topLeftCell="A5" workbookViewId="0">
      <selection activeCell="I23" sqref="I23"/>
    </sheetView>
  </sheetViews>
  <sheetFormatPr defaultColWidth="8.85546875" defaultRowHeight="15"/>
  <cols>
    <col min="1" max="1" width="8.85546875" customWidth="1"/>
    <col min="2" max="2" width="30" customWidth="1"/>
    <col min="3" max="3" width="23.42578125" customWidth="1"/>
    <col min="5" max="5" width="13.42578125" customWidth="1"/>
    <col min="6" max="6" width="12.42578125" customWidth="1"/>
  </cols>
  <sheetData>
    <row r="4" spans="1:6">
      <c r="A4" s="70" t="s">
        <v>1</v>
      </c>
      <c r="B4" s="70"/>
      <c r="C4" s="70"/>
      <c r="D4" s="70"/>
      <c r="E4" s="70"/>
      <c r="F4" s="70"/>
    </row>
    <row r="5" spans="1:6" ht="16.5">
      <c r="A5" s="71" t="s">
        <v>34</v>
      </c>
      <c r="B5" s="71"/>
      <c r="C5" s="71"/>
      <c r="D5" s="71"/>
      <c r="E5" s="71"/>
      <c r="F5" s="71"/>
    </row>
    <row r="6" spans="1:6">
      <c r="B6" s="18"/>
    </row>
    <row r="7" spans="1:6">
      <c r="B7" s="36" t="s">
        <v>35</v>
      </c>
      <c r="C7" s="41"/>
    </row>
    <row r="8" spans="1:6">
      <c r="B8" s="19"/>
    </row>
    <row r="9" spans="1:6" ht="15.75">
      <c r="B9" s="40" t="s">
        <v>36</v>
      </c>
      <c r="C9" s="66"/>
      <c r="D9" s="66"/>
      <c r="E9" s="66"/>
    </row>
    <row r="10" spans="1:6" ht="21.75" customHeight="1">
      <c r="B10" s="40" t="s">
        <v>7</v>
      </c>
      <c r="C10" s="42"/>
    </row>
    <row r="12" spans="1:6">
      <c r="C12" s="13" t="s">
        <v>37</v>
      </c>
    </row>
    <row r="13" spans="1:6">
      <c r="B13" s="15" t="s">
        <v>38</v>
      </c>
    </row>
    <row r="14" spans="1:6">
      <c r="B14" s="13" t="s">
        <v>39</v>
      </c>
      <c r="C14" s="30" t="s">
        <v>62</v>
      </c>
    </row>
    <row r="15" spans="1:6">
      <c r="B15" s="19"/>
    </row>
    <row r="16" spans="1:6" ht="33" customHeight="1">
      <c r="B16" s="21" t="s">
        <v>13</v>
      </c>
      <c r="C16" s="101" t="s">
        <v>14</v>
      </c>
      <c r="D16" s="102"/>
      <c r="E16" s="21" t="s">
        <v>15</v>
      </c>
      <c r="F16" s="21" t="s">
        <v>16</v>
      </c>
    </row>
    <row r="17" spans="2:6" ht="24">
      <c r="B17" s="103" t="s">
        <v>17</v>
      </c>
      <c r="C17" s="26" t="s">
        <v>40</v>
      </c>
      <c r="D17" s="22" t="s">
        <v>63</v>
      </c>
      <c r="E17" s="7"/>
      <c r="F17" s="62">
        <f>E17*42%</f>
        <v>0</v>
      </c>
    </row>
    <row r="18" spans="2:6">
      <c r="B18" s="104"/>
      <c r="C18" s="111" t="s">
        <v>42</v>
      </c>
      <c r="D18" s="24">
        <v>0.18</v>
      </c>
      <c r="E18" s="113" t="e">
        <f>AVERAGE('Interna - c AO'!E14:E15)</f>
        <v>#DIV/0!</v>
      </c>
      <c r="F18" s="115" t="e">
        <f>E18*D18</f>
        <v>#DIV/0!</v>
      </c>
    </row>
    <row r="19" spans="2:6">
      <c r="B19" s="79"/>
      <c r="C19" s="112"/>
      <c r="D19" s="25"/>
      <c r="E19" s="114"/>
      <c r="F19" s="116"/>
    </row>
    <row r="20" spans="2:6" ht="30.75" customHeight="1">
      <c r="B20" s="107" t="s">
        <v>43</v>
      </c>
      <c r="C20" s="108"/>
      <c r="D20" s="9">
        <v>0.2</v>
      </c>
      <c r="E20" s="59" t="e">
        <f>AVERAGE('Interna - c AO'!E16:E17)</f>
        <v>#DIV/0!</v>
      </c>
      <c r="F20" s="62" t="e">
        <f>E20*D20</f>
        <v>#DIV/0!</v>
      </c>
    </row>
    <row r="21" spans="2:6">
      <c r="B21" s="80" t="s">
        <v>24</v>
      </c>
      <c r="C21" s="82"/>
      <c r="D21" s="95">
        <v>0.2</v>
      </c>
      <c r="E21" s="117">
        <f>'Interna - c AO'!E18</f>
        <v>0</v>
      </c>
      <c r="F21" s="115">
        <f>E21*D21</f>
        <v>0</v>
      </c>
    </row>
    <row r="22" spans="2:6">
      <c r="B22" s="86"/>
      <c r="C22" s="88"/>
      <c r="D22" s="96"/>
      <c r="E22" s="118"/>
      <c r="F22" s="116"/>
    </row>
    <row r="23" spans="2:6">
      <c r="B23" s="80" t="s">
        <v>44</v>
      </c>
      <c r="C23" s="81"/>
      <c r="D23" s="82"/>
      <c r="E23" s="89" t="s">
        <v>45</v>
      </c>
      <c r="F23" s="91"/>
    </row>
    <row r="24" spans="2:6">
      <c r="B24" s="83"/>
      <c r="C24" s="84"/>
      <c r="D24" s="85"/>
      <c r="E24" s="72" t="s">
        <v>46</v>
      </c>
      <c r="F24" s="74"/>
    </row>
    <row r="25" spans="2:6">
      <c r="B25" s="83"/>
      <c r="C25" s="84"/>
      <c r="D25" s="85"/>
      <c r="E25" s="99" t="e">
        <f>SUM(F17:F22)</f>
        <v>#DIV/0!</v>
      </c>
      <c r="F25" s="100"/>
    </row>
    <row r="26" spans="2:6">
      <c r="B26" s="86"/>
      <c r="C26" s="87"/>
      <c r="D26" s="88"/>
      <c r="E26" s="75"/>
      <c r="F26" s="77"/>
    </row>
    <row r="27" spans="2:6">
      <c r="B27" s="93" t="s">
        <v>33</v>
      </c>
      <c r="C27" s="93"/>
      <c r="D27" s="93"/>
      <c r="E27" s="93"/>
      <c r="F27" s="93"/>
    </row>
    <row r="28" spans="2:6">
      <c r="B28" s="94"/>
      <c r="C28" s="94"/>
      <c r="D28" s="94"/>
      <c r="E28" s="94"/>
      <c r="F28" s="94"/>
    </row>
    <row r="29" spans="2:6" ht="16.5">
      <c r="B29" s="16" t="s">
        <v>47</v>
      </c>
    </row>
    <row r="30" spans="2:6">
      <c r="B30" s="17"/>
    </row>
    <row r="31" spans="2:6">
      <c r="B31" s="17" t="s">
        <v>48</v>
      </c>
      <c r="C31" s="17" t="s">
        <v>49</v>
      </c>
    </row>
    <row r="32" spans="2:6" ht="25.5" customHeight="1">
      <c r="B32" s="17" t="s">
        <v>50</v>
      </c>
    </row>
    <row r="33" spans="2:6" ht="18" customHeight="1">
      <c r="B33" s="37" t="s">
        <v>51</v>
      </c>
    </row>
    <row r="34" spans="2:6" ht="23.25" customHeight="1">
      <c r="B34" s="38" t="s">
        <v>52</v>
      </c>
      <c r="C34" s="38" t="s">
        <v>53</v>
      </c>
      <c r="D34" s="92" t="s">
        <v>54</v>
      </c>
      <c r="E34" s="92"/>
      <c r="F34" s="35"/>
    </row>
    <row r="35" spans="2:6" ht="23.25" customHeight="1">
      <c r="B35" s="38" t="s">
        <v>55</v>
      </c>
      <c r="C35" s="38" t="s">
        <v>56</v>
      </c>
      <c r="D35" s="92"/>
      <c r="E35" s="92"/>
      <c r="F35" s="35"/>
    </row>
    <row r="36" spans="2:6" ht="24.75" customHeight="1">
      <c r="B36" s="39" t="s">
        <v>57</v>
      </c>
    </row>
    <row r="37" spans="2:6">
      <c r="B37" s="32" t="s">
        <v>58</v>
      </c>
      <c r="C37" s="27"/>
      <c r="D37" s="27"/>
      <c r="E37" s="27"/>
      <c r="F37" s="28"/>
    </row>
    <row r="38" spans="2:6" ht="27" customHeight="1">
      <c r="B38" s="33" t="s">
        <v>59</v>
      </c>
      <c r="F38" s="29"/>
    </row>
    <row r="39" spans="2:6">
      <c r="B39" s="33"/>
      <c r="F39" s="29"/>
    </row>
    <row r="40" spans="2:6" ht="23.25" customHeight="1">
      <c r="B40" s="33" t="s">
        <v>60</v>
      </c>
      <c r="F40" s="29"/>
    </row>
    <row r="41" spans="2:6">
      <c r="B41" s="34"/>
      <c r="C41" s="30"/>
      <c r="D41" s="30"/>
      <c r="E41" s="30"/>
      <c r="F41" s="31"/>
    </row>
  </sheetData>
  <sheetProtection algorithmName="SHA-512" hashValue="sKHElR7O9m5WPdftejZ57CiIwUwh97ieTqxkiqfxBRmQEUEs2I85rLQH2YCuS76bLLWp0kKMv3rp0VKdIQbwwQ==" saltValue="3S0k/gumHZlmKx+9oVmDCA==" spinCount="100000" sheet="1" objects="1" scenarios="1"/>
  <mergeCells count="21">
    <mergeCell ref="B27:F28"/>
    <mergeCell ref="D34:E34"/>
    <mergeCell ref="D35:E35"/>
    <mergeCell ref="B20:C20"/>
    <mergeCell ref="B21:C22"/>
    <mergeCell ref="D21:D22"/>
    <mergeCell ref="E21:E22"/>
    <mergeCell ref="F21:F22"/>
    <mergeCell ref="B23:D26"/>
    <mergeCell ref="E23:F23"/>
    <mergeCell ref="E24:F24"/>
    <mergeCell ref="E25:F25"/>
    <mergeCell ref="E26:F26"/>
    <mergeCell ref="A4:F4"/>
    <mergeCell ref="A5:F5"/>
    <mergeCell ref="C16:D16"/>
    <mergeCell ref="B17:B19"/>
    <mergeCell ref="C18:C19"/>
    <mergeCell ref="E18:E19"/>
    <mergeCell ref="F18:F19"/>
    <mergeCell ref="C9:E9"/>
  </mergeCells>
  <pageMargins left="0.23622047244094491" right="0.23622047244094491" top="0.19685039370078741" bottom="0.35433070866141736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039C3-1927-48C4-B051-B8653BFE582A}">
  <dimension ref="B1:F33"/>
  <sheetViews>
    <sheetView topLeftCell="A5" workbookViewId="0">
      <selection activeCell="J16" sqref="J16"/>
    </sheetView>
  </sheetViews>
  <sheetFormatPr defaultColWidth="8.85546875" defaultRowHeight="15"/>
  <cols>
    <col min="2" max="2" width="21.42578125" style="5" customWidth="1"/>
    <col min="3" max="3" width="19.85546875" customWidth="1"/>
    <col min="4" max="4" width="12" customWidth="1"/>
    <col min="5" max="5" width="13.42578125" customWidth="1"/>
    <col min="6" max="6" width="14.42578125" customWidth="1"/>
  </cols>
  <sheetData>
    <row r="1" spans="2:6">
      <c r="B1" s="1" t="s">
        <v>0</v>
      </c>
    </row>
    <row r="2" spans="2:6">
      <c r="B2" s="1"/>
    </row>
    <row r="4" spans="2:6">
      <c r="B4" s="70" t="s">
        <v>1</v>
      </c>
      <c r="C4" s="70"/>
      <c r="D4" s="70"/>
      <c r="E4" s="70"/>
      <c r="F4" s="70"/>
    </row>
    <row r="5" spans="2:6" ht="32.25" customHeight="1">
      <c r="B5" s="71" t="s">
        <v>64</v>
      </c>
      <c r="C5" s="71"/>
      <c r="D5" s="71"/>
      <c r="E5" s="71"/>
      <c r="F5" s="71"/>
    </row>
    <row r="6" spans="2:6">
      <c r="B6" s="2"/>
      <c r="C6" s="14" t="s">
        <v>3</v>
      </c>
    </row>
    <row r="7" spans="2:6">
      <c r="B7" s="6"/>
    </row>
    <row r="8" spans="2:6" ht="15.75">
      <c r="B8" s="13" t="s">
        <v>5</v>
      </c>
      <c r="C8" s="48"/>
      <c r="D8" s="30"/>
      <c r="E8" s="30"/>
    </row>
    <row r="9" spans="2:6" ht="24" customHeight="1">
      <c r="B9" s="40" t="s">
        <v>7</v>
      </c>
      <c r="C9" s="42"/>
    </row>
    <row r="10" spans="2:6">
      <c r="B10" s="11"/>
    </row>
    <row r="11" spans="2:6">
      <c r="B11" s="11" t="s">
        <v>10</v>
      </c>
      <c r="C11" s="30"/>
    </row>
    <row r="12" spans="2:6">
      <c r="B12" s="12"/>
    </row>
    <row r="13" spans="2:6" ht="36">
      <c r="B13" s="7" t="s">
        <v>13</v>
      </c>
      <c r="C13" s="65" t="s">
        <v>14</v>
      </c>
      <c r="D13" s="65"/>
      <c r="E13" s="49" t="s">
        <v>65</v>
      </c>
      <c r="F13" s="7" t="s">
        <v>16</v>
      </c>
    </row>
    <row r="14" spans="2:6" ht="36" customHeight="1">
      <c r="B14" s="55" t="s">
        <v>66</v>
      </c>
      <c r="C14" s="8" t="s">
        <v>67</v>
      </c>
      <c r="D14" s="24">
        <v>0.1</v>
      </c>
      <c r="E14" s="52"/>
      <c r="F14" s="60">
        <f>E14*$D$14</f>
        <v>0</v>
      </c>
    </row>
    <row r="15" spans="2:6" ht="48.75" customHeight="1">
      <c r="B15" s="43" t="s">
        <v>68</v>
      </c>
      <c r="C15" s="56" t="s">
        <v>69</v>
      </c>
      <c r="D15" s="50">
        <v>0.4</v>
      </c>
      <c r="E15" s="52"/>
      <c r="F15" s="57">
        <f>E15*40%</f>
        <v>0</v>
      </c>
    </row>
    <row r="16" spans="2:6" ht="39.75" customHeight="1">
      <c r="B16" s="119" t="s">
        <v>70</v>
      </c>
      <c r="C16" s="8" t="s">
        <v>71</v>
      </c>
      <c r="D16" s="109">
        <v>0.3</v>
      </c>
      <c r="E16" s="52"/>
      <c r="F16" s="61">
        <f>E16*$D$16</f>
        <v>0</v>
      </c>
    </row>
    <row r="17" spans="2:6" ht="39.75" customHeight="1">
      <c r="B17" s="120"/>
      <c r="C17" s="8" t="s">
        <v>72</v>
      </c>
      <c r="D17" s="122"/>
      <c r="E17" s="52"/>
      <c r="F17" s="61">
        <f t="shared" ref="F17:F18" si="0">E17*$D$16</f>
        <v>0</v>
      </c>
    </row>
    <row r="18" spans="2:6" ht="39.75" customHeight="1">
      <c r="B18" s="121"/>
      <c r="C18" s="8" t="s">
        <v>73</v>
      </c>
      <c r="D18" s="110"/>
      <c r="E18" s="52"/>
      <c r="F18" s="61">
        <f t="shared" si="0"/>
        <v>0</v>
      </c>
    </row>
    <row r="19" spans="2:6" ht="91.5" customHeight="1">
      <c r="B19" s="53" t="s">
        <v>74</v>
      </c>
      <c r="C19" s="56" t="s">
        <v>75</v>
      </c>
      <c r="D19" s="51">
        <v>0.2</v>
      </c>
      <c r="E19" s="52"/>
      <c r="F19" s="61">
        <f>E19*D19</f>
        <v>0</v>
      </c>
    </row>
    <row r="20" spans="2:6">
      <c r="B20" s="53"/>
      <c r="C20" s="53"/>
      <c r="D20" s="53"/>
      <c r="E20" s="54"/>
      <c r="F20" s="53"/>
    </row>
    <row r="21" spans="2:6" ht="2.25" customHeight="1">
      <c r="B21" s="53"/>
      <c r="C21" s="53"/>
      <c r="D21" s="53"/>
      <c r="E21" s="53"/>
      <c r="F21" s="53"/>
    </row>
    <row r="22" spans="2:6">
      <c r="B22" s="80" t="s">
        <v>26</v>
      </c>
      <c r="C22" s="81"/>
      <c r="D22" s="81"/>
      <c r="E22" s="81"/>
      <c r="F22" s="82"/>
    </row>
    <row r="23" spans="2:6">
      <c r="B23" s="83"/>
      <c r="C23" s="84"/>
      <c r="D23" s="84"/>
      <c r="E23" s="84"/>
      <c r="F23" s="85"/>
    </row>
    <row r="24" spans="2:6">
      <c r="B24" s="86"/>
      <c r="C24" s="87"/>
      <c r="D24" s="87"/>
      <c r="E24" s="87"/>
      <c r="F24" s="88"/>
    </row>
    <row r="25" spans="2:6" ht="15" customHeight="1">
      <c r="B25" s="89" t="s">
        <v>27</v>
      </c>
      <c r="C25" s="90"/>
      <c r="D25" s="90"/>
      <c r="E25" s="91"/>
      <c r="F25" s="43" t="s">
        <v>28</v>
      </c>
    </row>
    <row r="26" spans="2:6" ht="15" customHeight="1">
      <c r="B26" s="83"/>
      <c r="C26" s="84"/>
      <c r="D26" s="84"/>
      <c r="E26" s="85"/>
      <c r="F26" s="44" t="s">
        <v>29</v>
      </c>
    </row>
    <row r="27" spans="2:6" ht="24" customHeight="1">
      <c r="B27" s="72" t="s">
        <v>30</v>
      </c>
      <c r="C27" s="73"/>
      <c r="D27" s="73"/>
      <c r="E27" s="74"/>
      <c r="F27" s="23" t="s">
        <v>31</v>
      </c>
    </row>
    <row r="28" spans="2:6">
      <c r="B28" s="83"/>
      <c r="C28" s="84"/>
      <c r="D28" s="84"/>
      <c r="E28" s="85"/>
      <c r="F28" s="45">
        <f>SUM(F14:F19)</f>
        <v>0</v>
      </c>
    </row>
    <row r="29" spans="2:6">
      <c r="B29" s="72" t="s">
        <v>32</v>
      </c>
      <c r="C29" s="73"/>
      <c r="D29" s="73"/>
      <c r="E29" s="74"/>
      <c r="F29" s="46"/>
    </row>
    <row r="30" spans="2:6">
      <c r="B30" s="75"/>
      <c r="C30" s="76"/>
      <c r="D30" s="76"/>
      <c r="E30" s="77"/>
      <c r="F30" s="47"/>
    </row>
    <row r="31" spans="2:6">
      <c r="B31" s="3"/>
      <c r="C31" s="4"/>
      <c r="D31" s="4"/>
      <c r="E31" s="4"/>
      <c r="F31" s="4"/>
    </row>
    <row r="32" spans="2:6" ht="13.5" customHeight="1">
      <c r="B32" s="69" t="s">
        <v>33</v>
      </c>
      <c r="C32" s="69"/>
      <c r="D32" s="69"/>
      <c r="E32" s="69"/>
      <c r="F32" s="69"/>
    </row>
    <row r="33" spans="2:6">
      <c r="B33" s="69"/>
      <c r="C33" s="69"/>
      <c r="D33" s="69"/>
      <c r="E33" s="69"/>
      <c r="F33" s="69"/>
    </row>
  </sheetData>
  <sheetProtection algorithmName="SHA-512" hashValue="1R40jJzprnMIBceEIg5KRE2Df/h9aUMY7MZvp7dZc8ZhJ2FCBbPLgWdDR4sDgKzXvH2yOBrSveKIxa1pCb/izw==" saltValue="6sXsDz9YOvDLFo7osRPdyw==" spinCount="100000" sheet="1" objects="1" scenarios="1"/>
  <mergeCells count="13">
    <mergeCell ref="B4:F4"/>
    <mergeCell ref="B5:F5"/>
    <mergeCell ref="C13:D13"/>
    <mergeCell ref="B30:E30"/>
    <mergeCell ref="B32:F33"/>
    <mergeCell ref="B16:B18"/>
    <mergeCell ref="D16:D18"/>
    <mergeCell ref="B22:F24"/>
    <mergeCell ref="B25:E25"/>
    <mergeCell ref="B26:E26"/>
    <mergeCell ref="B27:E27"/>
    <mergeCell ref="B28:E28"/>
    <mergeCell ref="B29:E29"/>
  </mergeCells>
  <pageMargins left="0.25" right="0.25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EDE950C3600948BDD77E8E9D85A4E6" ma:contentTypeVersion="17" ma:contentTypeDescription="Create a new document." ma:contentTypeScope="" ma:versionID="cdcd1d823abe595e4b9cf60816c87323">
  <xsd:schema xmlns:xsd="http://www.w3.org/2001/XMLSchema" xmlns:xs="http://www.w3.org/2001/XMLSchema" xmlns:p="http://schemas.microsoft.com/office/2006/metadata/properties" xmlns:ns2="ba91a82f-6f5c-4168-9cf4-fe6240b0788c" xmlns:ns3="7e0697e8-3169-44f9-b98a-6bc8ec422eb4" targetNamespace="http://schemas.microsoft.com/office/2006/metadata/properties" ma:root="true" ma:fieldsID="fcabda6f0f555f4db2a809324a3325d3" ns2:_="" ns3:_="">
    <xsd:import namespace="ba91a82f-6f5c-4168-9cf4-fe6240b0788c"/>
    <xsd:import namespace="7e0697e8-3169-44f9-b98a-6bc8ec422e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1a82f-6f5c-4168-9cf4-fe6240b078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832158e-2487-4fb6-92b6-08496e159f7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0697e8-3169-44f9-b98a-6bc8ec422eb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b8af960-75d9-45f6-b302-6dc2a655dcfa}" ma:internalName="TaxCatchAll" ma:showField="CatchAllData" ma:web="7e0697e8-3169-44f9-b98a-6bc8ec422e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a91a82f-6f5c-4168-9cf4-fe6240b0788c">
      <Terms xmlns="http://schemas.microsoft.com/office/infopath/2007/PartnerControls"/>
    </lcf76f155ced4ddcb4097134ff3c332f>
    <TaxCatchAll xmlns="7e0697e8-3169-44f9-b98a-6bc8ec422eb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3B936C-720C-4459-B32F-7D78E4CA14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91a82f-6f5c-4168-9cf4-fe6240b0788c"/>
    <ds:schemaRef ds:uri="7e0697e8-3169-44f9-b98a-6bc8ec422e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12B8758-B291-4396-AE11-2BA372571D02}">
  <ds:schemaRefs>
    <ds:schemaRef ds:uri="http://schemas.microsoft.com/office/2006/metadata/properties"/>
    <ds:schemaRef ds:uri="http://schemas.microsoft.com/office/infopath/2007/PartnerControls"/>
    <ds:schemaRef ds:uri="ba91a82f-6f5c-4168-9cf4-fe6240b0788c"/>
    <ds:schemaRef ds:uri="7e0697e8-3169-44f9-b98a-6bc8ec422eb4"/>
  </ds:schemaRefs>
</ds:datastoreItem>
</file>

<file path=customXml/itemProps3.xml><?xml version="1.0" encoding="utf-8"?>
<ds:datastoreItem xmlns:ds="http://schemas.openxmlformats.org/officeDocument/2006/customXml" ds:itemID="{930C4C9C-B539-4DD5-A132-03816326B5C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5</vt:i4>
      </vt:variant>
      <vt:variant>
        <vt:lpstr>Intervalos com Nome</vt:lpstr>
      </vt:variant>
      <vt:variant>
        <vt:i4>1</vt:i4>
      </vt:variant>
    </vt:vector>
  </HeadingPairs>
  <TitlesOfParts>
    <vt:vector size="6" baseType="lpstr">
      <vt:lpstr>Interna</vt:lpstr>
      <vt:lpstr>Global</vt:lpstr>
      <vt:lpstr>Interna - c AO</vt:lpstr>
      <vt:lpstr>Global - c AO</vt:lpstr>
      <vt:lpstr>Ponderação curricular</vt:lpstr>
      <vt:lpstr>Interna!_Hlk56353848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Sousa</dc:creator>
  <cp:keywords/>
  <dc:description/>
  <cp:lastModifiedBy>Gabriela Moreira</cp:lastModifiedBy>
  <cp:revision/>
  <dcterms:created xsi:type="dcterms:W3CDTF">2020-11-26T10:58:15Z</dcterms:created>
  <dcterms:modified xsi:type="dcterms:W3CDTF">2025-10-30T11:33:39Z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0x01010041EDE950C3600948BDD77E8E9D85A4E6</vt:lpwstr>
  </property>
  <property fmtid="{D5CDD505-2E9C-101B-9397-08002B2CF9AE}" pid="3" name="MediaServiceImageTags">
    <vt:lpwstr/>
  </property>
</Properties>
</file>